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1DDED654-AD8A-48A0-81E8-0928891929D1}" xr6:coauthVersionLast="47" xr6:coauthVersionMax="47" xr10:uidLastSave="{00000000-0000-0000-0000-000000000000}"/>
  <bookViews>
    <workbookView xWindow="57480" yWindow="-8370" windowWidth="29040" windowHeight="15840" tabRatio="707" xr2:uid="{00000000-000D-0000-FFFF-FFFF00000000}"/>
  </bookViews>
  <sheets>
    <sheet name="Instructions" sheetId="81" r:id="rId1"/>
    <sheet name="Unit Data from Audit Worksheet" sheetId="1" r:id="rId2"/>
    <sheet name="TD Info Completed by Auditor" sheetId="91" r:id="rId3"/>
    <sheet name="Performance  Indicators Print" sheetId="88" r:id="rId4"/>
    <sheet name="Import" sheetId="28" state="hidden" r:id="rId5"/>
    <sheet name="PY1 Data(H)" sheetId="82" state="hidden" r:id="rId6"/>
    <sheet name="PY2 Data(H)" sheetId="84" state="hidden" r:id="rId7"/>
    <sheet name="Unit Names(H)" sheetId="29" state="hidden" r:id="rId8"/>
  </sheets>
  <externalReferences>
    <externalReference r:id="rId9"/>
  </externalReferences>
  <definedNames>
    <definedName name="Audit_Dtl">[1]Database!$AC$3:$AP$413</definedName>
    <definedName name="errorCount">#REF!</definedName>
    <definedName name="ppp">#REF!</definedName>
    <definedName name="_xlnm.Print_Area" localSheetId="0">Instructions!$B$1:$B$52</definedName>
    <definedName name="_xlnm.Print_Area" localSheetId="3">'Performance  Indicators Print'!$A$1:$H$8</definedName>
    <definedName name="_xlnm.Print_Area" localSheetId="1">'Unit Data from Audit Worksheet'!$A$6:$D$30</definedName>
    <definedName name="Print_Selection_Auditor">#REF!</definedName>
    <definedName name="Print_Selection_Internal" localSheetId="3">#REF!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0">#REF!</definedName>
    <definedName name="TD_IMPORT_RANGE" localSheetId="3">#REF!</definedName>
    <definedName name="TD_IMPORT_RANGE">#REF!</definedName>
    <definedName name="Temp">[1]Database!$BF$3:$EG$3</definedName>
    <definedName name="Unit_Names">#REF!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3" i="28" l="1"/>
  <c r="N7" i="88"/>
  <c r="B95" i="82"/>
  <c r="C95" i="82"/>
  <c r="D95" i="82"/>
  <c r="A95" i="82"/>
  <c r="D103" i="82"/>
  <c r="B103" i="82"/>
  <c r="A103" i="82"/>
  <c r="D102" i="82"/>
  <c r="B102" i="82"/>
  <c r="A102" i="82"/>
  <c r="D101" i="82"/>
  <c r="B101" i="82"/>
  <c r="A101" i="82"/>
  <c r="D100" i="82"/>
  <c r="B100" i="82"/>
  <c r="A100" i="82"/>
  <c r="D99" i="82"/>
  <c r="B99" i="82"/>
  <c r="A99" i="82"/>
  <c r="D98" i="82"/>
  <c r="B98" i="82"/>
  <c r="A98" i="82"/>
  <c r="D97" i="82"/>
  <c r="B97" i="82"/>
  <c r="A97" i="82"/>
  <c r="D96" i="82"/>
  <c r="B96" i="82"/>
  <c r="A96" i="82"/>
  <c r="D94" i="82"/>
  <c r="B94" i="82"/>
  <c r="A94" i="82"/>
  <c r="D93" i="82"/>
  <c r="B93" i="82"/>
  <c r="A93" i="82"/>
  <c r="D92" i="82"/>
  <c r="B92" i="82"/>
  <c r="A92" i="82"/>
  <c r="D91" i="82"/>
  <c r="B91" i="82"/>
  <c r="A91" i="82"/>
  <c r="D90" i="82"/>
  <c r="B90" i="82"/>
  <c r="A90" i="82"/>
  <c r="D89" i="82"/>
  <c r="B89" i="82"/>
  <c r="A89" i="82"/>
  <c r="D88" i="82"/>
  <c r="B88" i="82"/>
  <c r="A88" i="82"/>
  <c r="D87" i="82"/>
  <c r="B87" i="82"/>
  <c r="A87" i="82"/>
  <c r="D86" i="82"/>
  <c r="B86" i="82"/>
  <c r="A86" i="82"/>
  <c r="D85" i="82"/>
  <c r="B85" i="82"/>
  <c r="A85" i="82"/>
  <c r="D84" i="82"/>
  <c r="B84" i="82"/>
  <c r="A84" i="82"/>
  <c r="D83" i="82"/>
  <c r="B83" i="82"/>
  <c r="A83" i="82"/>
  <c r="D104" i="82" l="1"/>
  <c r="D106" i="82" s="1"/>
  <c r="D25" i="91" l="1"/>
  <c r="D22" i="91" l="1"/>
  <c r="D23" i="91"/>
  <c r="D21" i="91"/>
  <c r="D20" i="91"/>
  <c r="E40" i="28"/>
  <c r="D18" i="91"/>
  <c r="D17" i="91"/>
  <c r="D184" i="82" l="1"/>
  <c r="D183" i="82"/>
  <c r="D182" i="82"/>
  <c r="D179" i="82"/>
  <c r="D161" i="82"/>
  <c r="D162" i="82"/>
  <c r="D163" i="82"/>
  <c r="D160" i="82"/>
  <c r="D156" i="82"/>
  <c r="D154" i="82"/>
  <c r="D155" i="82"/>
  <c r="D153" i="82"/>
  <c r="D150" i="82"/>
  <c r="D149" i="82"/>
  <c r="D148" i="82"/>
  <c r="D147" i="82"/>
  <c r="D146" i="82"/>
  <c r="D145" i="82"/>
  <c r="D143" i="82"/>
  <c r="D185" i="82" l="1"/>
  <c r="M7" i="88"/>
  <c r="G7" i="88" s="1"/>
  <c r="L7" i="88"/>
  <c r="E7" i="88"/>
  <c r="E59" i="28"/>
  <c r="L59" i="28" s="1"/>
  <c r="C59" i="28"/>
  <c r="A59" i="28"/>
  <c r="E38" i="28"/>
  <c r="L38" i="28" s="1"/>
  <c r="E39" i="28"/>
  <c r="L39" i="28" s="1"/>
  <c r="L40" i="28"/>
  <c r="E37" i="28"/>
  <c r="L37" i="28" s="1"/>
  <c r="A38" i="28"/>
  <c r="C38" i="28"/>
  <c r="A39" i="28"/>
  <c r="C39" i="28"/>
  <c r="A40" i="28"/>
  <c r="C40" i="28"/>
  <c r="C37" i="28"/>
  <c r="A37" i="28"/>
  <c r="E28" i="28"/>
  <c r="L28" i="28" s="1"/>
  <c r="E29" i="28"/>
  <c r="L29" i="28" s="1"/>
  <c r="A29" i="28"/>
  <c r="C29" i="28"/>
  <c r="C28" i="28"/>
  <c r="A28" i="28"/>
  <c r="D32" i="91" l="1"/>
  <c r="D31" i="91"/>
  <c r="D30" i="91"/>
  <c r="D29" i="91"/>
  <c r="D12" i="91"/>
  <c r="D11" i="91"/>
  <c r="D14" i="91"/>
  <c r="D13" i="91"/>
  <c r="E29" i="1" l="1"/>
  <c r="E28" i="1"/>
  <c r="E27" i="1"/>
  <c r="E26" i="1"/>
  <c r="E23" i="1"/>
  <c r="E21" i="1"/>
  <c r="E19" i="1"/>
  <c r="E18" i="1"/>
  <c r="E17" i="1"/>
  <c r="E16" i="1"/>
  <c r="E15" i="1"/>
  <c r="E14" i="1"/>
  <c r="E13" i="1"/>
  <c r="E11" i="1"/>
  <c r="E10" i="1"/>
  <c r="E8" i="1"/>
  <c r="E7" i="1"/>
  <c r="E55" i="1" l="1"/>
  <c r="D195" i="82" s="1"/>
  <c r="E16" i="28"/>
  <c r="L16" i="28" s="1"/>
  <c r="F16" i="28" s="1"/>
  <c r="C16" i="28"/>
  <c r="B16" i="28"/>
  <c r="A16" i="28" l="1"/>
  <c r="D9" i="91" l="1"/>
  <c r="G16" i="1"/>
  <c r="G15" i="1"/>
  <c r="B38" i="91" l="1"/>
  <c r="B36" i="91"/>
  <c r="B34" i="91"/>
  <c r="L41" i="28" l="1"/>
  <c r="E34" i="28" l="1"/>
  <c r="D27" i="91" l="1"/>
  <c r="D26" i="91"/>
  <c r="D19" i="91"/>
  <c r="D16" i="91"/>
  <c r="D15" i="91"/>
  <c r="D10" i="91"/>
  <c r="E33" i="28" l="1"/>
  <c r="E32" i="28"/>
  <c r="L32" i="28" s="1"/>
  <c r="E18" i="28"/>
  <c r="E58" i="28"/>
  <c r="C58" i="28"/>
  <c r="E27" i="28"/>
  <c r="L27" i="28" s="1"/>
  <c r="E26" i="28"/>
  <c r="L26" i="28" s="1"/>
  <c r="C26" i="28"/>
  <c r="C27" i="28"/>
  <c r="A26" i="28"/>
  <c r="A27" i="28"/>
  <c r="E36" i="28"/>
  <c r="E35" i="28"/>
  <c r="E31" i="28"/>
  <c r="E30" i="28"/>
  <c r="E25" i="28"/>
  <c r="E24" i="28"/>
  <c r="C36" i="28"/>
  <c r="A36" i="28"/>
  <c r="C35" i="28"/>
  <c r="A35" i="28"/>
  <c r="C34" i="28"/>
  <c r="A34" i="28"/>
  <c r="C31" i="28"/>
  <c r="C32" i="28"/>
  <c r="C33" i="28"/>
  <c r="A32" i="28"/>
  <c r="A33" i="28"/>
  <c r="A31" i="28"/>
  <c r="C30" i="28"/>
  <c r="A30" i="28"/>
  <c r="C25" i="28"/>
  <c r="A25" i="28"/>
  <c r="C24" i="28"/>
  <c r="A24" i="28"/>
  <c r="L35" i="28" l="1"/>
  <c r="C4" i="88" l="1"/>
  <c r="E55" i="28" l="1"/>
  <c r="E56" i="28"/>
  <c r="D199" i="82" l="1"/>
  <c r="D198" i="82" s="1"/>
  <c r="D187" i="82" l="1"/>
  <c r="D193" i="82" s="1"/>
  <c r="D197" i="82" l="1"/>
  <c r="A55" i="1"/>
  <c r="F51" i="1" l="1"/>
  <c r="E51" i="1"/>
  <c r="F49" i="1"/>
  <c r="E49" i="1"/>
  <c r="F48" i="1"/>
  <c r="E48" i="1"/>
  <c r="F47" i="1"/>
  <c r="E47" i="1"/>
  <c r="F46" i="1"/>
  <c r="E46" i="1"/>
  <c r="C52" i="28" l="1"/>
  <c r="G28" i="1" l="1"/>
  <c r="E49" i="28" l="1"/>
  <c r="E52" i="28" l="1"/>
  <c r="L58" i="28" l="1"/>
  <c r="L25" i="28" l="1"/>
  <c r="L24" i="28"/>
  <c r="L34" i="28" l="1"/>
  <c r="L36" i="28"/>
  <c r="L30" i="28"/>
  <c r="L31" i="28"/>
  <c r="L33" i="28"/>
  <c r="E8" i="88" s="1"/>
  <c r="G8" i="88" l="1"/>
  <c r="E54" i="28" l="1"/>
  <c r="L55" i="28"/>
  <c r="L56" i="28"/>
  <c r="E57" i="28"/>
  <c r="E53" i="28"/>
  <c r="A54" i="28"/>
  <c r="A55" i="28"/>
  <c r="A56" i="28"/>
  <c r="A57" i="28"/>
  <c r="A53" i="28"/>
  <c r="F52" i="28"/>
  <c r="G35" i="1"/>
  <c r="F49" i="28" s="1"/>
  <c r="G36" i="1"/>
  <c r="F50" i="28" s="1"/>
  <c r="G37" i="1"/>
  <c r="F51" i="28" s="1"/>
  <c r="G34" i="1"/>
  <c r="F48" i="28" s="1"/>
  <c r="L57" i="28" l="1"/>
  <c r="L54" i="28"/>
  <c r="L53" i="28"/>
  <c r="C54" i="28"/>
  <c r="C55" i="28"/>
  <c r="C57" i="28"/>
  <c r="C53" i="28"/>
  <c r="G24" i="1" l="1"/>
  <c r="F57" i="28"/>
  <c r="F56" i="28"/>
  <c r="F55" i="28"/>
  <c r="F54" i="28"/>
  <c r="F53" i="28"/>
  <c r="D3" i="1" l="1"/>
  <c r="C5" i="88" l="1"/>
  <c r="L4" i="28"/>
  <c r="A52" i="28" l="1"/>
  <c r="E51" i="28"/>
  <c r="C51" i="28"/>
  <c r="A51" i="28"/>
  <c r="E50" i="28"/>
  <c r="C50" i="28"/>
  <c r="A50" i="28"/>
  <c r="C49" i="28"/>
  <c r="A49" i="28"/>
  <c r="E48" i="28"/>
  <c r="C48" i="28"/>
  <c r="A48" i="28"/>
  <c r="H23" i="28"/>
  <c r="E23" i="28"/>
  <c r="C23" i="28"/>
  <c r="A23" i="28"/>
  <c r="E22" i="28"/>
  <c r="C22" i="28"/>
  <c r="B22" i="28"/>
  <c r="A22" i="28"/>
  <c r="E21" i="28"/>
  <c r="C21" i="28"/>
  <c r="B21" i="28"/>
  <c r="A21" i="28"/>
  <c r="E20" i="28"/>
  <c r="C20" i="28"/>
  <c r="B20" i="28"/>
  <c r="A20" i="28"/>
  <c r="H19" i="28"/>
  <c r="E19" i="28"/>
  <c r="C19" i="28"/>
  <c r="B19" i="28"/>
  <c r="A19" i="28"/>
  <c r="C18" i="28"/>
  <c r="B18" i="28"/>
  <c r="A18" i="28"/>
  <c r="E17" i="28"/>
  <c r="C17" i="28"/>
  <c r="B17" i="28"/>
  <c r="A17" i="28"/>
  <c r="H15" i="28"/>
  <c r="E15" i="28"/>
  <c r="C15" i="28"/>
  <c r="B15" i="28"/>
  <c r="A15" i="28"/>
  <c r="E14" i="28"/>
  <c r="C14" i="28"/>
  <c r="B14" i="28"/>
  <c r="A14" i="28"/>
  <c r="H13" i="28"/>
  <c r="E13" i="28"/>
  <c r="C13" i="28"/>
  <c r="B13" i="28"/>
  <c r="A13" i="28"/>
  <c r="H12" i="28"/>
  <c r="E12" i="28"/>
  <c r="C12" i="28"/>
  <c r="B12" i="28"/>
  <c r="A12" i="28"/>
  <c r="E11" i="28"/>
  <c r="C11" i="28"/>
  <c r="B11" i="28"/>
  <c r="A11" i="28"/>
  <c r="H10" i="28"/>
  <c r="E10" i="28"/>
  <c r="C10" i="28"/>
  <c r="B10" i="28"/>
  <c r="A10" i="28"/>
  <c r="H9" i="28"/>
  <c r="E9" i="28"/>
  <c r="C9" i="28"/>
  <c r="B9" i="28"/>
  <c r="A9" i="28"/>
  <c r="H8" i="28"/>
  <c r="E8" i="28"/>
  <c r="C8" i="28"/>
  <c r="B8" i="28"/>
  <c r="A8" i="28"/>
  <c r="H7" i="28"/>
  <c r="E7" i="28"/>
  <c r="C7" i="28"/>
  <c r="B7" i="28"/>
  <c r="A7" i="28"/>
  <c r="H6" i="28"/>
  <c r="E6" i="28"/>
  <c r="C6" i="28"/>
  <c r="B6" i="28"/>
  <c r="A6" i="28"/>
  <c r="H5" i="28"/>
  <c r="E5" i="28"/>
  <c r="C5" i="28"/>
  <c r="B5" i="28"/>
  <c r="A5" i="28"/>
  <c r="C2" i="28"/>
  <c r="G32" i="1"/>
  <c r="H29" i="1"/>
  <c r="G29" i="1" s="1"/>
  <c r="H27" i="1"/>
  <c r="G26" i="1"/>
  <c r="G14" i="1"/>
  <c r="G13" i="1"/>
  <c r="G11" i="1"/>
  <c r="G8" i="1"/>
  <c r="G7" i="1"/>
  <c r="L60" i="28"/>
  <c r="L48" i="28" l="1"/>
  <c r="L23" i="28"/>
  <c r="L22" i="28"/>
  <c r="L21" i="28"/>
  <c r="L20" i="28"/>
  <c r="L19" i="28"/>
  <c r="L18" i="28"/>
  <c r="L17" i="28"/>
  <c r="L14" i="28"/>
  <c r="L13" i="28"/>
  <c r="L15" i="28"/>
  <c r="L9" i="28"/>
  <c r="L11" i="28"/>
  <c r="F11" i="28" s="1"/>
  <c r="L12" i="28"/>
  <c r="L10" i="28"/>
  <c r="L8" i="28"/>
  <c r="L7" i="28"/>
  <c r="L6" i="28"/>
  <c r="L5" i="28"/>
  <c r="L50" i="28"/>
  <c r="L51" i="28"/>
  <c r="L49" i="28"/>
  <c r="L52" i="28"/>
  <c r="F15" i="28" l="1"/>
  <c r="F10" i="28"/>
  <c r="F21" i="28"/>
  <c r="F20" i="28"/>
  <c r="F6" i="28"/>
  <c r="F5" i="28"/>
  <c r="F9" i="28"/>
  <c r="F8" i="28"/>
  <c r="H22" i="28"/>
  <c r="F19" i="28"/>
  <c r="F22" i="28" l="1"/>
  <c r="L65" i="28" l="1"/>
</calcChain>
</file>

<file path=xl/sharedStrings.xml><?xml version="1.0" encoding="utf-8"?>
<sst xmlns="http://schemas.openxmlformats.org/spreadsheetml/2006/main" count="527" uniqueCount="361">
  <si>
    <t xml:space="preserve">Unit Number:      </t>
  </si>
  <si>
    <t>Description of Requested Amount from Audited Financial Statements</t>
  </si>
  <si>
    <t>Notes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</si>
  <si>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</si>
  <si>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</si>
  <si>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Upload Amounts</t>
  </si>
  <si>
    <t xml:space="preserve">Fiscal Year </t>
  </si>
  <si>
    <t>Water Sewer Dashboard</t>
  </si>
  <si>
    <t>NC County and Municipal Financial Information</t>
  </si>
  <si>
    <t>Description</t>
  </si>
  <si>
    <t>Account #</t>
  </si>
  <si>
    <t>Fiscal Year Reviewer Corrections</t>
  </si>
  <si>
    <t>Fiscal Year Unit Input</t>
  </si>
  <si>
    <t xml:space="preserve">                    FINISHED</t>
  </si>
  <si>
    <t>IMPORT</t>
  </si>
  <si>
    <t>Errors</t>
  </si>
  <si>
    <t>Yes</t>
  </si>
  <si>
    <t>No</t>
  </si>
  <si>
    <t>Cash &amp; Tax Memo</t>
  </si>
  <si>
    <t>Review Summary</t>
  </si>
  <si>
    <t>How Data is used</t>
  </si>
  <si>
    <t>New Questions  -  Please read and answer if applicable</t>
  </si>
  <si>
    <t>Statement</t>
  </si>
  <si>
    <t>Government Wide Statements-Net Position-Business Activities Column</t>
  </si>
  <si>
    <t>All restricted Cash and investments</t>
  </si>
  <si>
    <t>Net Position-Business Activities</t>
  </si>
  <si>
    <t>OPEB Note</t>
  </si>
  <si>
    <t>Bus - Unrestricted Cash &amp; Investments</t>
  </si>
  <si>
    <t>Bus - Restricted Cash &amp; Investments</t>
  </si>
  <si>
    <t>Fiduciary - Cash and Investments</t>
  </si>
  <si>
    <t>CCH Unit Type</t>
  </si>
  <si>
    <t>CCH Unit Code</t>
  </si>
  <si>
    <t>Prior Year Amts.</t>
  </si>
  <si>
    <t>Combined Totals of all Proprietary Funds - Cash Flow from Operating</t>
  </si>
  <si>
    <t>Combined Totals of all Proprietary Funds - Capital Contributions</t>
  </si>
  <si>
    <t>Select Your Unit's Name from the drop down box in cell D2</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</si>
  <si>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</si>
  <si>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</si>
  <si>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</si>
  <si>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Formula Results</t>
  </si>
  <si>
    <t>Error Amounts</t>
  </si>
  <si>
    <t>Error Count</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</si>
  <si>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</si>
  <si>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</si>
  <si>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</si>
  <si>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</si>
  <si>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</si>
  <si>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</si>
  <si>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</si>
  <si>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</si>
  <si>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</si>
  <si>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</si>
  <si>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</si>
  <si>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</si>
  <si>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https://www.nctreasurer.com/slg/lfm/financial-analysis/Pages/Analysis-by-Population.aspx</t>
  </si>
  <si>
    <t>OPEB
 Note or RSI</t>
  </si>
  <si>
    <t>Notes or formulas</t>
  </si>
  <si>
    <t>OPEB
RSI</t>
  </si>
  <si>
    <t>Debt Issued within next 12 months</t>
  </si>
  <si>
    <t/>
  </si>
  <si>
    <t>FS., Pension note or RSI</t>
  </si>
  <si>
    <t>Notes to the Financial Statements - Pension Note</t>
  </si>
  <si>
    <t>Net Pension Liability</t>
  </si>
  <si>
    <t>Determination of Fiscal Health</t>
  </si>
  <si>
    <t>Acct #</t>
  </si>
  <si>
    <t>Unit Data From Audit Worksheet</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</si>
  <si>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</si>
  <si>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</si>
  <si>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</si>
  <si>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</si>
  <si>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</si>
  <si>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</si>
  <si>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</si>
  <si>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</si>
  <si>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</si>
  <si>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</si>
  <si>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</si>
  <si>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</si>
  <si>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</si>
  <si>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</si>
  <si>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Total OPEB benefits - total OPEB liability
If you do not provide benefit, please enter 0</t>
  </si>
  <si>
    <t>Total OPEB benefits- OPEB plan fiduciary net position
If no fiduciary net position, enter 0</t>
  </si>
  <si>
    <t>OPEB-Plan's fiduciary net position as a % of total OPEB liability</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</si>
  <si>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</si>
  <si>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</si>
  <si>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</si>
  <si>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</si>
  <si>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</si>
  <si>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</si>
  <si>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</si>
  <si>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</si>
  <si>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</si>
  <si>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</si>
  <si>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</si>
  <si>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</si>
  <si>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</si>
  <si>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</si>
  <si>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</si>
  <si>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</si>
  <si>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</si>
  <si>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</si>
  <si>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</si>
  <si>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</si>
  <si>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</si>
  <si>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</si>
  <si>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</si>
  <si>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Is the Independent Auditor's Report Opinion Unmodified?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</si>
  <si>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</si>
  <si>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</si>
  <si>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</si>
  <si>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</si>
  <si>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</si>
  <si>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</si>
  <si>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</si>
  <si>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Unit Number:</t>
  </si>
  <si>
    <t>Date the Auditor presented or plans to present the Audit to the Governing Board</t>
  </si>
  <si>
    <t>hidden data</t>
  </si>
  <si>
    <t>TD Auditor</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</si>
  <si>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</si>
  <si>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</si>
  <si>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</si>
  <si>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</si>
  <si>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Unit Name:</t>
  </si>
  <si>
    <t>D</t>
  </si>
  <si>
    <t>E</t>
  </si>
  <si>
    <t>F</t>
  </si>
  <si>
    <t>G</t>
  </si>
  <si>
    <t>H</t>
  </si>
  <si>
    <t># of other matters that auditor asked the unit to respond to.</t>
  </si>
  <si>
    <t>Cell L224 contains link that has to be relinked to prior year  "YYYY Data(H)" tab</t>
  </si>
  <si>
    <t>must be populated  in L column for database upload</t>
  </si>
  <si>
    <t xml:space="preserve"> formula in E column - use for handling date from TD Info Completed by Auditor tab uploading to database</t>
  </si>
  <si>
    <t>TD</t>
  </si>
  <si>
    <t>Did the Unit have any of the following occur:
1.  Bond covenants were not met
2.  Debt service payments made late?  Deferred payments authorized by LGC or other state
     agencies should not be counted as late for purposes of this question.</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</si>
  <si>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</si>
  <si>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</si>
  <si>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</si>
  <si>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</si>
  <si>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</si>
  <si>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</si>
  <si>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</si>
  <si>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</si>
  <si>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t>Messages</t>
  </si>
  <si>
    <t>Leave blank if data not available</t>
  </si>
  <si>
    <t>Did unit have problems with debt service payments being late, debt restructured or not meeting bond covenants</t>
  </si>
  <si>
    <t>Select Unit Name from Drop Down List</t>
  </si>
  <si>
    <t>Section 1: Data Collection NOTE:  the data submitted below may be used in various published reports</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</si>
  <si>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</si>
  <si>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</si>
  <si>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</si>
  <si>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I</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</si>
  <si>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</si>
  <si>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</si>
  <si>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</si>
  <si>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</si>
  <si>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</si>
  <si>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</si>
  <si>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</si>
  <si>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</si>
  <si>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</si>
  <si>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</si>
  <si>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</si>
  <si>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</si>
  <si>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</si>
  <si>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</si>
  <si>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</si>
  <si>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Intergovernmental Data Code</t>
  </si>
  <si>
    <t>Comb-Proprietary-Current Assets less restricted assets and deferred outflows</t>
  </si>
  <si>
    <t>C-EF- Current liabilities (Inc. Def Rev, Excl. BANs &amp; Comp Abs)</t>
  </si>
  <si>
    <t>Combined Total of all Proprietary Funds - Change in Net Position</t>
  </si>
  <si>
    <t>Combined Totals of all Proprietary Funds - Depreciation &amp; Amortization Expense</t>
  </si>
  <si>
    <t>Comb-Proprietary Funds- Inventories &amp; Prepaids in Curr Assets</t>
  </si>
  <si>
    <t>OPEB
1-implicit rate only
2-no benefit
3-benfit
4- state health plan</t>
  </si>
  <si>
    <t>Yes  or "1" indicates unit has defined benefit other than the ones adm. By the state</t>
  </si>
  <si>
    <t>Compliance opinion - enter "1" for clean Opinion or "2" for other than clean opinion</t>
  </si>
  <si>
    <t>Do you expect to issue debt requiring LGC approval within 12 months from the date that the audit is submitted - select "1" for year and "2" for no</t>
  </si>
  <si>
    <t>Unit's Share of Net Pension Liability ($s)
- unit of government is a participating employer in the State's TSERS (Teachers' and State Employees' Retirement System) or the LGERS (Local Governmental Employees' Retirement System).</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</si>
  <si>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</si>
  <si>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</si>
  <si>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</si>
  <si>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</si>
  <si>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</si>
  <si>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</si>
  <si>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</si>
  <si>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</si>
  <si>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</si>
  <si>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</si>
  <si>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</si>
  <si>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</si>
  <si>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</si>
  <si>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</si>
  <si>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</si>
  <si>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Name of Official who signed the Data Input Worksheet</t>
  </si>
  <si>
    <t>Title of Official who signed the Data input Worksheet</t>
  </si>
  <si>
    <t>Date the FO signed the Data Input worksheet</t>
  </si>
  <si>
    <t>Telephone number of the FO who signed the data input worksheet</t>
  </si>
  <si>
    <t>E-mail address of FO who signed the data input worksheet</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</si>
  <si>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</si>
  <si>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</si>
  <si>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</si>
  <si>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</si>
  <si>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</si>
  <si>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</si>
  <si>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</si>
  <si>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</si>
  <si>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</si>
  <si>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</si>
  <si>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</si>
  <si>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</si>
  <si>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</si>
  <si>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</si>
  <si>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</si>
  <si>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</si>
  <si>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</si>
  <si>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</si>
  <si>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</si>
  <si>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</si>
  <si>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</si>
  <si>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</si>
  <si>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</si>
  <si>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</si>
  <si>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</si>
  <si>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</si>
  <si>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</si>
  <si>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</si>
  <si>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</si>
  <si>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Net Total row 311 less row 351</t>
  </si>
  <si>
    <t>Not on Unit Data from Audit Worksheet</t>
  </si>
  <si>
    <t xml:space="preserve">Batch Total </t>
  </si>
  <si>
    <t>Chief Financial Officer</t>
  </si>
  <si>
    <t>Telephone Number and Ext., etc.</t>
  </si>
  <si>
    <t>formula code</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</si>
  <si>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</si>
  <si>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</si>
  <si>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</si>
  <si>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</si>
  <si>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</si>
  <si>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</si>
  <si>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</si>
  <si>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</si>
  <si>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</si>
  <si>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Trial Balance</t>
  </si>
  <si>
    <t xml:space="preserve">NC DEPARTMENT OF STATE TREASURER- STATE AND LOCAL GOVERNMENT FINANCE DIVISION
TD Info Completed by Auditor
</t>
  </si>
  <si>
    <t>Please see the INSTRUCTIONS worksheet before completing this form</t>
  </si>
  <si>
    <t xml:space="preserve">Explanation of Performance Indicator
</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</si>
  <si>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</si>
  <si>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GF FBA% of Exp w/o Powell Bill Formula: (506+536-4-5-6-11+647)/(532+20+509-533-508)</t>
  </si>
  <si>
    <t>Tunis</t>
  </si>
  <si>
    <t>5/1/2008</t>
  </si>
  <si>
    <t>919-760-6000</t>
  </si>
  <si>
    <t>ttunis@electricities.org</t>
  </si>
  <si>
    <t>F. Timothy Tunis</t>
  </si>
  <si>
    <t>Enterprise Funds other than WS and Electric</t>
  </si>
  <si>
    <t>Net Position</t>
  </si>
  <si>
    <t>Combined Totals of all Proprietary Funds - Amount of Inventories and Prepaids in current assets</t>
  </si>
  <si>
    <t>Fiscal Review</t>
  </si>
  <si>
    <t>Combined Proprietary Funds - Net Position</t>
  </si>
  <si>
    <t>Comb-Proprietary Funds-Current Assets 
Exclude: any restricted assets
                  deferred outflows</t>
  </si>
  <si>
    <t>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t>
  </si>
  <si>
    <t>Combined Totals of all Proprietary Funds - 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</si>
  <si>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</si>
  <si>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</si>
  <si>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Combined Proprietary Funds - Change in Cash Flow Statement</t>
  </si>
  <si>
    <t>Fiduciary Funds</t>
  </si>
  <si>
    <t>Fiduciary Statements</t>
  </si>
  <si>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</si>
  <si>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t>ElectriCities of North Carolina</t>
  </si>
  <si>
    <t>Timothy</t>
  </si>
  <si>
    <t>Comb-Proprietary Funds-Current Assets 
Exclude: any restricted assets
                  deferred outflows.</t>
  </si>
  <si>
    <t>TD Info Completed by Auditor : CCH acct # 1058, 955 and 957</t>
  </si>
  <si>
    <r>
      <t xml:space="preserve">Telephone number - </t>
    </r>
    <r>
      <rPr>
        <b/>
        <sz val="11"/>
        <color theme="1"/>
        <rFont val="Calibri"/>
        <family val="2"/>
        <scheme val="minor"/>
      </rPr>
      <t>enter only telephone number</t>
    </r>
    <r>
      <rPr>
        <sz val="11"/>
        <color theme="1"/>
        <rFont val="Calibri"/>
        <family val="2"/>
        <scheme val="minor"/>
      </rPr>
      <t xml:space="preserve">  ###-###-####</t>
    </r>
  </si>
  <si>
    <t>DIW Import Batch Total</t>
  </si>
  <si>
    <t>If unit is an employer participant in one of the State Cost Sharing Plans rows 20-22 should be blank.  Unless they have an additional single employer plan.</t>
  </si>
  <si>
    <t>Did your audit disclose as a finding any statutory violations (not including budget violations) (Yes or No)</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</si>
  <si>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</si>
  <si>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t>Enter telephone extension, etc.</t>
  </si>
  <si>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from the drop down list.
</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</si>
  <si>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the drop down list.</t>
    </r>
  </si>
  <si>
    <r>
      <t xml:space="preserve">Do you expect to issue debt requiring LGC approval within 12 months from the date that the audit is submitted - </t>
    </r>
    <r>
      <rPr>
        <b/>
        <sz val="11"/>
        <color theme="1"/>
        <rFont val="Calibri"/>
        <family val="2"/>
        <scheme val="minor"/>
      </rPr>
      <t>select "1" for yes and "2" for no from the drop down list.</t>
    </r>
  </si>
  <si>
    <t>If the answer to 1059 is "No" then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   (Yes or No or N/A)</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</si>
  <si>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</si>
  <si>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t>Please enter page number if information included in the audit report/other communications</t>
  </si>
  <si>
    <t xml:space="preserve">Is there is a going concern noted in the audit report? </t>
  </si>
  <si>
    <r>
      <t xml:space="preserve">Number of significant deficiency findings (financial statement findings only)
</t>
    </r>
    <r>
      <rPr>
        <sz val="11"/>
        <color rgb="FFFF0000"/>
        <rFont val="Calibri"/>
        <family val="2"/>
        <scheme val="minor"/>
      </rPr>
      <t>Exclude findings reported in questions 907, 951</t>
    </r>
    <r>
      <rPr>
        <sz val="11"/>
        <color theme="1"/>
        <rFont val="Calibri"/>
        <family val="2"/>
        <scheme val="minor"/>
      </rPr>
      <t xml:space="preserve"> </t>
    </r>
  </si>
  <si>
    <r>
      <t xml:space="preserve">Number of material weaknesses findings (financial statements findings only)
</t>
    </r>
    <r>
      <rPr>
        <sz val="11"/>
        <color rgb="FFFF0000"/>
        <rFont val="Calibri"/>
        <family val="2"/>
        <scheme val="minor"/>
      </rPr>
      <t xml:space="preserve">Exclude findings reported in questions 907, 951 </t>
    </r>
  </si>
  <si>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</si>
  <si>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 xml:space="preserve">Was an AU-C Section 260 (The Auditor's Communication With Those Charged With Governance) letter issued?     </t>
  </si>
  <si>
    <t>Was an AU-C Section 265 (Communicating Internal Control Related Matters Identified in an Audit) letter issued?</t>
  </si>
  <si>
    <t>Section 2:</t>
  </si>
  <si>
    <t xml:space="preserve">Does the unit have a self-insurance fund? </t>
  </si>
  <si>
    <t>If the unit is self-insured for employee health care, does the unit use a qualified consultant to establish rates and appropriate reserve levels?</t>
  </si>
  <si>
    <r>
      <t xml:space="preserve">Does the Unit have a non-state administered pension plan?
</t>
    </r>
    <r>
      <rPr>
        <sz val="11"/>
        <color theme="5" tint="-0.249977111117893"/>
        <rFont val="Calibri"/>
        <family val="2"/>
        <scheme val="minor"/>
      </rPr>
      <t>(Note - OPEB is not a pension plan.)</t>
    </r>
  </si>
  <si>
    <t>J</t>
  </si>
  <si>
    <t>What date was the audit report submitted to the LGC?  (Note audit reports are due four months after fiscal year end regardless of the contract submission date.)</t>
  </si>
  <si>
    <t>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</si>
  <si>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Did your audit disclose as a finding any statutory violations? (not including budget violations) (Yes or No) If the answer  is "Yes", review whether this needs to be disclosed in the Stewardship, Compliance and Accountability Note</t>
  </si>
  <si>
    <t>Does the Performance Indicator Print worksheet in this workbook have a red shaded cell?</t>
  </si>
  <si>
    <t xml:space="preserve"> Did the unit have a board-appointed finance officer or interim board-appointed finance officer the entire fiscal year (Yes or No)</t>
  </si>
  <si>
    <t>If the answer to 1059 is "No," then was the unit without a board-appointed interim or permanent finance officer for more than 2 weeks at any time in the fiscal year</t>
  </si>
  <si>
    <t xml:space="preserve">Was the finance officer or interim finance officer bonded pursuant to G.S. 159-29 </t>
  </si>
  <si>
    <t>Is there is a going concern noted in the audit report</t>
  </si>
  <si>
    <t>Does the Performance Indicator Print worksheet in this workbook have a red shaded cell</t>
  </si>
  <si>
    <t>Does the unit have a self-insurance fund</t>
  </si>
  <si>
    <t>If the unit is self-insured for employee health care, does the unit use a qualified consultant to establish rates and appropriate reserve levels</t>
  </si>
  <si>
    <t>Amount of ARPA funds expended in total for fiscal year for non-capital purposes</t>
  </si>
  <si>
    <t>What date was the audit report submitted to the LGC?</t>
  </si>
  <si>
    <t>C25</t>
  </si>
  <si>
    <t>C24</t>
  </si>
  <si>
    <t>TD Info Completed by Auditor tab: CCH acct # 1079</t>
  </si>
  <si>
    <t>Number of other matters that auditor asked the unit to respond to.</t>
  </si>
  <si>
    <t>Did the Unit have any of the following occur:
1.  Were any debt service payments deferred or restructured in this fiscal year? (does not include refinancings designed to take advantage of lower interest rates)
2.  Bond covenants were not met
3.  Debt serv</t>
  </si>
  <si>
    <t>The Auditor will submit the Audit Report to the LGC within five months plus one day after the fiscal year end.-á (for units with a June 30th fiscal year-end this would be December 1)-á-á Select Yes or No</t>
  </si>
  <si>
    <t>Did the unit have a board-appointed finance officer the entire fiscal year? (Yes or No)?</t>
  </si>
  <si>
    <t>Date Audit First Received</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</si>
  <si>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</si>
  <si>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</si>
  <si>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</si>
  <si>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</si>
  <si>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7/27/2023</t>
  </si>
  <si>
    <t>7/28/2023</t>
  </si>
  <si>
    <t>2023-08-03</t>
  </si>
  <si>
    <t xml:space="preserve">The Unit had material weaknesses, significant deficiencies, statutory violations and/or items identified on the TD Info Completed by Auditor tab that should be addressed in the FPIC Response Letter.  </t>
  </si>
  <si>
    <t>This indicator identifies whether the unit has any material weaknesses, significant deficiencies, management letter comments or items identified on the TD Info Completed by Audit tab including 1058, 955 and 957, that require a response.</t>
  </si>
  <si>
    <t>Data documenting the unit's compliance with General Statue 159-25 is captured in account numbers 947, 948, 949, 950, and 952.</t>
  </si>
  <si>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</si>
  <si>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</si>
  <si>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t>Does the Unit have a non-state administered pension plan</t>
  </si>
  <si>
    <t>Must be linked to unit number on Unit Data from Audit Worksheet tab</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</si>
  <si>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</si>
  <si>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t>Were there any issues or other matters presented to the Governing Board regarding internal controls (not already listed as a material weakness or significant deficiency?</t>
  </si>
  <si>
    <t>Was the finance officer or interim finance officer bonded pursuant to G.S. 159-29 which requires that the finance officer give a true accounting and faithful performance bond in an amount not less than the greater of (1) $50,000 or (2) an amount equal to</t>
  </si>
  <si>
    <t>Does the unit have a self-insurance fund?</t>
  </si>
  <si>
    <t>Does the Unit have a non-state administrered pension plan?</t>
  </si>
  <si>
    <t>Please list the amount of ARPA funds expended in total this fiscal year for non-capital purposes.  Enter "zero" if no ARPA funds expended for this fiscal year for non-capital purposes.</t>
  </si>
  <si>
    <t>If the answer to 1059 is "No" then was the unit without a board-appointed interim or permanent finance officer for more than 2 weeks at any time in the fiscal year? (Note:  Please include a noncompliance finding related to GS 159-24, GS 159-25(a)(2) or GS</t>
  </si>
  <si>
    <t>What date was the audit report submitted to the LGC?  (Note audit reports are due four months after fiscal year end regardless of the contract submission date.)  Enter as "MM/DD/YYYY"</t>
  </si>
  <si>
    <t>7/19/2024</t>
  </si>
  <si>
    <t>7/26/2024</t>
  </si>
  <si>
    <t>2024-07-19</t>
  </si>
  <si>
    <t>ElectriCities of North Carolina, Inc.</t>
  </si>
  <si>
    <t>PY1</t>
  </si>
  <si>
    <t>Audit Year</t>
  </si>
  <si>
    <t>PY2</t>
  </si>
  <si>
    <t>Audit Year 2023</t>
  </si>
  <si>
    <t xml:space="preserve">The TD Info Completed by Auditor Worksheet is to be filled out using the completed audit report for the fiscal year 2024. </t>
  </si>
  <si>
    <t>Please remember the original 2024 audit report submission cannot be processed unless we receive the following:</t>
  </si>
  <si>
    <t xml:space="preserve">- PDF file of the Audit Report named “Unit Name 2024 Audit”             </t>
  </si>
  <si>
    <t>- PDF file of all communication letters from the auditor to the unit  named “Unit Name 2024 comm #1”, “Unit Name 2024 comm #2”, etc.</t>
  </si>
  <si>
    <t xml:space="preserve">- Excel file named “Unit Name 2024 Data Input Workbook" </t>
  </si>
  <si>
    <t>If the 2024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</si>
  <si>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2024 Audit Submission Process</t>
  </si>
  <si>
    <t>Instructions for Audits with a Fiscal Year Ending Earlier than June 30, 2024</t>
  </si>
  <si>
    <t>If you are performing an audit for a year earlier than June 30, 2024, please email LGCAudit@nctreasurer.com, as you will need to use the appropriate transmittal and data input document for that time period.</t>
  </si>
  <si>
    <t>Fiscal Year 2024 -  Data Input Workbook incorporates the
Unit Data from Audit Worksheet, TD Info Completed by Auditor Worksheet, Performance Indicators Print Worksheet</t>
  </si>
  <si>
    <r>
      <t xml:space="preserve">The questions on the 2024 </t>
    </r>
    <r>
      <rPr>
        <b/>
        <i/>
        <u/>
        <sz val="12"/>
        <rFont val="Cambria"/>
        <family val="1"/>
      </rPr>
      <t>TD Info Completed by Auditor</t>
    </r>
    <r>
      <rPr>
        <b/>
        <i/>
        <sz val="12"/>
        <rFont val="Cambria"/>
        <family val="1"/>
      </rPr>
      <t xml:space="preserve"> tab assist our team in routing the audit report through our review process.  Please answer all questions before submitting the Data Input Workbook to the portal.  Incomplete TD Info Completed by Auditor tabs will be returned and may delay invoice processing.  </t>
    </r>
  </si>
  <si>
    <r>
      <t xml:space="preserve">Please enter the fiscal year end reported on the unit's audited financial statements if other than 12/31/2024.                           </t>
    </r>
    <r>
      <rPr>
        <b/>
        <sz val="11"/>
        <color theme="1"/>
        <rFont val="Calibri"/>
        <family val="2"/>
        <scheme val="minor"/>
      </rPr>
      <t xml:space="preserve">DO NOT DELETE 12/31/2024 If applicable. </t>
    </r>
    <r>
      <rPr>
        <sz val="11"/>
        <color theme="1"/>
        <rFont val="Calibri"/>
        <family val="2"/>
        <scheme val="minor"/>
      </rPr>
      <t xml:space="preserve">  Format "MM/DD/YYYY"</t>
    </r>
  </si>
  <si>
    <r>
      <t xml:space="preserve">Date the auditor presented or plans to present Financial Performance Indicators of Concern (FPIC) to the Governing Board.  </t>
    </r>
    <r>
      <rPr>
        <sz val="11"/>
        <color theme="9" tint="-0.499984740745262"/>
        <rFont val="Calibri"/>
        <family val="2"/>
        <scheme val="minor"/>
      </rPr>
      <t>If there are no FPICs to present to the governing board,  enter "7/1/2024" to indicate that an FPIC response is not required.</t>
    </r>
  </si>
  <si>
    <t>If the fiscal year-end is other than 12/31/2024, please contact us.</t>
  </si>
  <si>
    <t>Fiscal Year 2024</t>
  </si>
  <si>
    <t>Version Date 8/31/2024</t>
  </si>
  <si>
    <t xml:space="preserve">Was a  Management Letter issued by the auditor to the unit of government?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</si>
</sst>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_);\(0.0\)"/>
    <numFmt numFmtId="171" formatCode="_(* #,##0.0000_);_(* \(#,##0.0000\);_(* &quot;-&quot;??_);_(@_)"/>
    <numFmt numFmtId="172" formatCode="#,##0.0_);\(#,##0.0\)"/>
    <numFmt numFmtId="173" formatCode="_(* #,##0.00_);_(* \(#,##0.00\);_(* &quot;-&quot;_);_(@_)"/>
    <numFmt numFmtId="174" formatCode="_(* #,##0.00%_);[Red]_(* \(#,##0.00%\);_(0.00%_);@"/>
    <numFmt numFmtId="175" formatCode="m/d/yy;@"/>
    <numFmt numFmtId="176" formatCode="mm/dd/yyyy"/>
    <numFmt numFmtId="177" formatCode="#,##0.0"/>
    <numFmt numFmtId="178" formatCode="[&lt;=9999999]###\-####;\(###\)\ ###\-####"/>
    <numFmt numFmtId="179" formatCode="###\-###\-####"/>
    <numFmt numFmtId="180" formatCode="0.0_);[Red]\(0.0\)"/>
  </numFmts>
  <fonts count="156"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28"/>
      <color theme="1"/>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color rgb="FF000000"/>
      <name val="Verdana"/>
      <family val="2"/>
    </font>
    <font>
      <sz val="10"/>
      <name val="Arial"/>
      <family val="2"/>
    </font>
    <font>
      <sz val="8"/>
      <name val="Arial"/>
      <family val="2"/>
    </font>
    <font>
      <sz val="12"/>
      <name val="Garamond"/>
      <family val="1"/>
    </font>
    <font>
      <sz val="10"/>
      <color rgb="FF000000"/>
      <name val="Times New Roman"/>
      <family val="1"/>
    </font>
    <font>
      <i/>
      <sz val="14"/>
      <color theme="1"/>
      <name val="Calibri"/>
      <family val="2"/>
      <scheme val="minor"/>
    </font>
    <font>
      <sz val="8"/>
      <color indexed="8"/>
      <name val="Calibri"/>
      <family val="2"/>
      <scheme val="minor"/>
    </font>
    <font>
      <sz val="11"/>
      <color theme="9" tint="-0.249977111117893"/>
      <name val="Calibri"/>
      <family val="2"/>
      <scheme val="minor"/>
    </font>
    <font>
      <u/>
      <sz val="11"/>
      <color indexed="8"/>
      <name val="Calibri"/>
      <family val="2"/>
      <scheme val="minor"/>
    </font>
    <font>
      <sz val="11"/>
      <color indexed="6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sz val="11"/>
      <color theme="1"/>
      <name val="Century Schoolbook"/>
      <family val="1"/>
    </font>
    <font>
      <i/>
      <sz val="14"/>
      <name val="Calibri"/>
      <family val="2"/>
      <scheme val="minor"/>
    </font>
    <font>
      <sz val="14"/>
      <color theme="0"/>
      <name val="Calibri"/>
      <family val="2"/>
      <scheme val="minor"/>
    </font>
    <font>
      <sz val="10"/>
      <name val="Arial"/>
      <family val="2"/>
    </font>
    <font>
      <b/>
      <sz val="16"/>
      <color theme="0"/>
      <name val="Calibri"/>
      <family val="2"/>
      <scheme val="minor"/>
    </font>
    <font>
      <sz val="11"/>
      <name val="Calibri"/>
      <family val="2"/>
    </font>
    <font>
      <sz val="11"/>
      <name val="Calibri"/>
      <family val="2"/>
    </font>
    <font>
      <b/>
      <i/>
      <sz val="12"/>
      <color rgb="FFFF0000"/>
      <name val="Cambria"/>
      <family val="1"/>
    </font>
    <font>
      <sz val="11"/>
      <color theme="9" tint="-0.499984740745262"/>
      <name val="Calibri"/>
      <family val="2"/>
      <scheme val="minor"/>
    </font>
    <font>
      <sz val="11"/>
      <color theme="5" tint="-0.249977111117893"/>
      <name val="Calibri"/>
      <family val="2"/>
      <scheme val="minor"/>
    </font>
    <font>
      <b/>
      <i/>
      <u/>
      <sz val="12"/>
      <name val="Cambria"/>
      <family val="1"/>
    </font>
  </fonts>
  <fills count="80">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DCFDD3"/>
        <bgColor indexed="64"/>
      </patternFill>
    </fill>
    <fill>
      <patternFill patternType="solid">
        <fgColor rgb="FF92D050"/>
        <bgColor indexed="64"/>
      </patternFill>
    </fill>
    <fill>
      <patternFill patternType="solid">
        <fgColor theme="8" tint="0.79998168889431442"/>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173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1" fillId="0" borderId="0"/>
    <xf numFmtId="0" fontId="62" fillId="0" borderId="0"/>
    <xf numFmtId="0" fontId="62" fillId="0" borderId="0"/>
    <xf numFmtId="0" fontId="61" fillId="0" borderId="0"/>
    <xf numFmtId="0" fontId="62" fillId="0" borderId="0"/>
    <xf numFmtId="0" fontId="62" fillId="0" borderId="0"/>
    <xf numFmtId="0" fontId="63" fillId="0" borderId="0"/>
    <xf numFmtId="0" fontId="62"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6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3" fillId="0" borderId="0"/>
    <xf numFmtId="0" fontId="33" fillId="0" borderId="0"/>
    <xf numFmtId="0" fontId="21" fillId="0" borderId="0"/>
    <xf numFmtId="0" fontId="33" fillId="0" borderId="0"/>
    <xf numFmtId="0" fontId="33" fillId="0" borderId="0"/>
    <xf numFmtId="0" fontId="33" fillId="0" borderId="0"/>
    <xf numFmtId="0" fontId="61" fillId="0" borderId="0"/>
    <xf numFmtId="0" fontId="33" fillId="0" borderId="0"/>
    <xf numFmtId="0" fontId="33" fillId="0" borderId="0"/>
    <xf numFmtId="0" fontId="33" fillId="0" borderId="0"/>
    <xf numFmtId="0" fontId="33" fillId="0" borderId="0"/>
    <xf numFmtId="0" fontId="3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3" fillId="0" borderId="0"/>
    <xf numFmtId="0" fontId="33" fillId="0" borderId="0"/>
    <xf numFmtId="0" fontId="33" fillId="0" borderId="0"/>
    <xf numFmtId="0" fontId="33" fillId="0" borderId="0"/>
    <xf numFmtId="0" fontId="33" fillId="0" borderId="0"/>
    <xf numFmtId="0" fontId="11" fillId="0" borderId="0"/>
    <xf numFmtId="0" fontId="63" fillId="0" borderId="0"/>
    <xf numFmtId="0" fontId="63" fillId="0" borderId="0"/>
    <xf numFmtId="0" fontId="63" fillId="0" borderId="0"/>
    <xf numFmtId="0" fontId="6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6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2"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3"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2" fillId="0" borderId="0"/>
    <xf numFmtId="0" fontId="19" fillId="0" borderId="0"/>
    <xf numFmtId="44"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66" fillId="0" borderId="44" applyNumberFormat="0" applyFill="0" applyAlignment="0" applyProtection="0"/>
    <xf numFmtId="0" fontId="67" fillId="0" borderId="45" applyNumberFormat="0" applyFill="0" applyAlignment="0" applyProtection="0"/>
    <xf numFmtId="0" fontId="68" fillId="0" borderId="46" applyNumberFormat="0" applyFill="0" applyAlignment="0" applyProtection="0"/>
    <xf numFmtId="0" fontId="68" fillId="0" borderId="0" applyNumberFormat="0" applyFill="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1" fillId="38" borderId="47" applyNumberFormat="0" applyAlignment="0" applyProtection="0"/>
    <xf numFmtId="0" fontId="72" fillId="39" borderId="48" applyNumberFormat="0" applyAlignment="0" applyProtection="0"/>
    <xf numFmtId="0" fontId="73" fillId="39" borderId="47" applyNumberFormat="0" applyAlignment="0" applyProtection="0"/>
    <xf numFmtId="0" fontId="74" fillId="0" borderId="49" applyNumberFormat="0" applyFill="0" applyAlignment="0" applyProtection="0"/>
    <xf numFmtId="0" fontId="75" fillId="40" borderId="50" applyNumberFormat="0" applyAlignment="0" applyProtection="0"/>
    <xf numFmtId="0" fontId="64" fillId="0" borderId="0" applyNumberFormat="0" applyFill="0" applyBorder="0" applyAlignment="0" applyProtection="0"/>
    <xf numFmtId="0" fontId="39" fillId="0" borderId="52" applyNumberFormat="0" applyFill="0" applyAlignment="0" applyProtection="0"/>
    <xf numFmtId="0" fontId="76" fillId="42"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5" fillId="37" borderId="0" applyNumberFormat="0" applyBorder="0" applyAlignment="0" applyProtection="0"/>
    <xf numFmtId="0" fontId="33" fillId="41" borderId="51" applyNumberFormat="0" applyFont="0" applyAlignment="0" applyProtection="0"/>
    <xf numFmtId="40" fontId="78" fillId="0" borderId="17">
      <alignment horizontal="right"/>
    </xf>
    <xf numFmtId="0" fontId="79" fillId="0" borderId="0">
      <alignment horizontal="left"/>
    </xf>
    <xf numFmtId="49" fontId="11" fillId="0" borderId="0"/>
    <xf numFmtId="0" fontId="79" fillId="0" borderId="0">
      <alignment horizontal="left"/>
    </xf>
    <xf numFmtId="174" fontId="78" fillId="0" borderId="17">
      <alignment horizontal="right"/>
    </xf>
    <xf numFmtId="49" fontId="78"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4" fontId="11" fillId="0" borderId="0">
      <alignment horizontal="right"/>
    </xf>
    <xf numFmtId="49" fontId="11" fillId="0" borderId="0"/>
    <xf numFmtId="49" fontId="77" fillId="48" borderId="0">
      <alignment horizontal="right" vertical="center"/>
    </xf>
    <xf numFmtId="49" fontId="77" fillId="48" borderId="0">
      <alignment horizontal="left" vertical="center"/>
    </xf>
    <xf numFmtId="49" fontId="77" fillId="48" borderId="0">
      <alignment horizontal="center" vertical="center"/>
    </xf>
    <xf numFmtId="49" fontId="77" fillId="48" borderId="0">
      <alignment horizontal="center" vertical="center"/>
    </xf>
    <xf numFmtId="49" fontId="77" fillId="48" borderId="0">
      <alignment horizontal="right" vertical="center"/>
    </xf>
    <xf numFmtId="40" fontId="77" fillId="48" borderId="0">
      <alignment horizontal="right"/>
    </xf>
    <xf numFmtId="49" fontId="77" fillId="48"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4" fontId="11" fillId="0" borderId="0">
      <alignment horizontal="right"/>
    </xf>
    <xf numFmtId="49" fontId="11" fillId="0" borderId="0"/>
    <xf numFmtId="49" fontId="77" fillId="48" borderId="0">
      <alignment horizontal="center" vertical="center"/>
    </xf>
    <xf numFmtId="49" fontId="77" fillId="48" borderId="0">
      <alignment horizontal="center" vertical="center"/>
    </xf>
    <xf numFmtId="174" fontId="77" fillId="48" borderId="0">
      <alignment horizontal="center" vertical="center"/>
    </xf>
    <xf numFmtId="49" fontId="77" fillId="48" borderId="0">
      <alignment horizontal="right"/>
    </xf>
    <xf numFmtId="40" fontId="78" fillId="0" borderId="19">
      <alignment horizontal="right"/>
    </xf>
    <xf numFmtId="0" fontId="79" fillId="0" borderId="0">
      <alignment horizontal="left"/>
    </xf>
    <xf numFmtId="49" fontId="11" fillId="0" borderId="0"/>
    <xf numFmtId="0" fontId="79" fillId="0" borderId="0">
      <alignment horizontal="left"/>
    </xf>
    <xf numFmtId="174" fontId="78" fillId="0" borderId="19">
      <alignment horizontal="right"/>
    </xf>
    <xf numFmtId="49" fontId="78" fillId="0" borderId="0">
      <alignment horizontal="right"/>
    </xf>
    <xf numFmtId="49" fontId="11" fillId="0" borderId="0"/>
    <xf numFmtId="49" fontId="11" fillId="0" borderId="0"/>
    <xf numFmtId="40" fontId="78" fillId="0" borderId="14">
      <alignment horizontal="right"/>
    </xf>
    <xf numFmtId="49" fontId="78" fillId="0" borderId="0">
      <alignment horizontal="left"/>
    </xf>
    <xf numFmtId="49" fontId="11" fillId="0" borderId="0"/>
    <xf numFmtId="49" fontId="78" fillId="0" borderId="0">
      <alignment horizontal="left"/>
    </xf>
    <xf numFmtId="174" fontId="78" fillId="0" borderId="14">
      <alignment horizontal="right"/>
    </xf>
    <xf numFmtId="49" fontId="78" fillId="0" borderId="0">
      <alignment horizontal="right"/>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78" fillId="49" borderId="0">
      <alignment horizontal="center" vertical="center"/>
    </xf>
    <xf numFmtId="49" fontId="11" fillId="49" borderId="0">
      <alignment horizontal="left" vertical="center"/>
    </xf>
    <xf numFmtId="49" fontId="78" fillId="49" borderId="0">
      <alignment horizontal="center" vertical="center"/>
    </xf>
    <xf numFmtId="0" fontId="78" fillId="50" borderId="0">
      <alignment horizontal="left"/>
    </xf>
    <xf numFmtId="49" fontId="11" fillId="0" borderId="0"/>
    <xf numFmtId="0" fontId="78" fillId="50" borderId="0">
      <alignment horizontal="left"/>
    </xf>
    <xf numFmtId="40" fontId="78" fillId="0" borderId="0">
      <alignment horizontal="right"/>
    </xf>
    <xf numFmtId="49" fontId="77" fillId="48" borderId="0"/>
    <xf numFmtId="49" fontId="77" fillId="48" borderId="0"/>
    <xf numFmtId="49" fontId="11" fillId="0" borderId="0"/>
    <xf numFmtId="0" fontId="80" fillId="51" borderId="0" applyFont="0" applyFill="0">
      <alignment horizontal="left" vertical="top" wrapText="1"/>
    </xf>
    <xf numFmtId="40" fontId="80" fillId="0" borderId="0"/>
    <xf numFmtId="40" fontId="80" fillId="0" borderId="0"/>
    <xf numFmtId="0" fontId="80" fillId="0" borderId="0">
      <alignment horizontal="left"/>
    </xf>
    <xf numFmtId="0" fontId="80" fillId="0" borderId="0">
      <alignment horizontal="center"/>
    </xf>
    <xf numFmtId="0" fontId="81" fillId="0" borderId="0">
      <alignment horizontal="center"/>
    </xf>
    <xf numFmtId="0" fontId="82" fillId="48" borderId="0">
      <alignment horizontal="left"/>
    </xf>
    <xf numFmtId="0" fontId="82" fillId="48" borderId="0">
      <alignment horizontal="left"/>
    </xf>
    <xf numFmtId="0" fontId="81" fillId="0" borderId="0">
      <alignment horizontal="center"/>
    </xf>
    <xf numFmtId="40" fontId="83" fillId="0" borderId="18"/>
    <xf numFmtId="40" fontId="83" fillId="0" borderId="18"/>
    <xf numFmtId="0" fontId="83" fillId="0" borderId="0"/>
    <xf numFmtId="0" fontId="83" fillId="0" borderId="0"/>
    <xf numFmtId="0" fontId="81" fillId="0" borderId="0">
      <alignment horizontal="center"/>
    </xf>
    <xf numFmtId="0" fontId="84" fillId="52" borderId="0">
      <alignment horizontal="left"/>
    </xf>
    <xf numFmtId="0" fontId="84" fillId="52" borderId="0">
      <alignment horizontal="left"/>
    </xf>
    <xf numFmtId="40" fontId="78" fillId="0" borderId="0">
      <alignment horizontal="right"/>
    </xf>
    <xf numFmtId="0" fontId="79" fillId="0" borderId="0">
      <alignment horizontal="left"/>
    </xf>
    <xf numFmtId="49" fontId="11" fillId="0" borderId="0"/>
    <xf numFmtId="0" fontId="79" fillId="0" borderId="0">
      <alignment horizontal="left"/>
    </xf>
    <xf numFmtId="174" fontId="78" fillId="0" borderId="0">
      <alignment horizontal="right"/>
    </xf>
    <xf numFmtId="49" fontId="78" fillId="0" borderId="0" applyBorder="0">
      <alignment horizontal="right"/>
    </xf>
    <xf numFmtId="0" fontId="11" fillId="0" borderId="0"/>
    <xf numFmtId="49" fontId="86" fillId="51" borderId="0">
      <alignment horizontal="left"/>
    </xf>
    <xf numFmtId="49" fontId="86" fillId="51" borderId="0">
      <alignment horizontal="left"/>
    </xf>
    <xf numFmtId="0" fontId="87" fillId="51" borderId="0">
      <alignment horizontal="left"/>
    </xf>
    <xf numFmtId="175" fontId="87" fillId="51" borderId="0">
      <alignment horizontal="left"/>
    </xf>
    <xf numFmtId="40" fontId="78" fillId="0" borderId="0">
      <alignment horizontal="right"/>
    </xf>
    <xf numFmtId="49" fontId="88" fillId="51" borderId="0">
      <alignment horizontal="left"/>
    </xf>
    <xf numFmtId="49" fontId="88" fillId="51" borderId="0">
      <alignment horizontal="left"/>
    </xf>
    <xf numFmtId="49" fontId="11" fillId="0" borderId="0"/>
    <xf numFmtId="40" fontId="78" fillId="0" borderId="14">
      <alignment horizontal="right"/>
    </xf>
    <xf numFmtId="49" fontId="78" fillId="0" borderId="0">
      <alignment horizontal="left"/>
    </xf>
    <xf numFmtId="49" fontId="11" fillId="0" borderId="0"/>
    <xf numFmtId="49" fontId="78" fillId="0" borderId="0">
      <alignment horizontal="left"/>
    </xf>
    <xf numFmtId="174" fontId="78" fillId="0" borderId="14">
      <alignment horizontal="right"/>
    </xf>
    <xf numFmtId="49" fontId="78" fillId="0" borderId="0">
      <alignment horizontal="right"/>
    </xf>
    <xf numFmtId="40" fontId="78" fillId="0" borderId="14">
      <alignment horizontal="right"/>
    </xf>
    <xf numFmtId="0" fontId="78" fillId="50" borderId="0">
      <alignment horizontal="left"/>
    </xf>
    <xf numFmtId="49" fontId="11" fillId="0" borderId="0"/>
    <xf numFmtId="0" fontId="78" fillId="50" borderId="0">
      <alignment horizontal="left"/>
    </xf>
    <xf numFmtId="174" fontId="78" fillId="0" borderId="14">
      <alignment horizontal="right"/>
    </xf>
    <xf numFmtId="49" fontId="78" fillId="0" borderId="0">
      <alignment horizontal="right"/>
    </xf>
    <xf numFmtId="0" fontId="83" fillId="0" borderId="0"/>
    <xf numFmtId="40" fontId="80" fillId="0" borderId="18"/>
    <xf numFmtId="40" fontId="80" fillId="0" borderId="18"/>
    <xf numFmtId="0" fontId="80" fillId="0" borderId="0"/>
    <xf numFmtId="0" fontId="80" fillId="0" borderId="0"/>
    <xf numFmtId="40" fontId="80" fillId="0" borderId="0"/>
    <xf numFmtId="176" fontId="80" fillId="0" borderId="0"/>
    <xf numFmtId="40" fontId="80" fillId="0" borderId="0"/>
    <xf numFmtId="0" fontId="80" fillId="0" borderId="0"/>
    <xf numFmtId="0" fontId="80" fillId="0" borderId="0"/>
    <xf numFmtId="40" fontId="78" fillId="0" borderId="18">
      <alignment horizontal="right"/>
    </xf>
    <xf numFmtId="49" fontId="78" fillId="0" borderId="0">
      <alignment horizontal="left"/>
    </xf>
    <xf numFmtId="49" fontId="11" fillId="0" borderId="0"/>
    <xf numFmtId="49" fontId="78" fillId="0" borderId="0">
      <alignment horizontal="left"/>
    </xf>
    <xf numFmtId="174" fontId="78" fillId="0" borderId="18">
      <alignment horizontal="right"/>
    </xf>
    <xf numFmtId="49" fontId="78"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1" borderId="51"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1" borderId="51" applyNumberFormat="0" applyFont="0" applyAlignment="0" applyProtection="0"/>
    <xf numFmtId="0" fontId="89" fillId="0" borderId="0" applyNumberFormat="0" applyFill="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62" borderId="0" applyNumberFormat="0" applyBorder="0" applyAlignment="0" applyProtection="0"/>
    <xf numFmtId="0" fontId="33" fillId="63" borderId="0" applyNumberFormat="0" applyBorder="0" applyAlignment="0" applyProtection="0"/>
    <xf numFmtId="0" fontId="33" fillId="65" borderId="0" applyNumberFormat="0" applyBorder="0" applyAlignment="0" applyProtection="0"/>
    <xf numFmtId="0" fontId="33" fillId="66" borderId="0" applyNumberFormat="0" applyBorder="0" applyAlignment="0" applyProtection="0"/>
    <xf numFmtId="0" fontId="33" fillId="68" borderId="0" applyNumberFormat="0" applyBorder="0" applyAlignment="0" applyProtection="0"/>
    <xf numFmtId="0" fontId="33" fillId="69"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54" borderId="0" applyNumberFormat="0" applyBorder="0" applyAlignment="0" applyProtection="0"/>
    <xf numFmtId="0" fontId="34" fillId="57" borderId="0" applyNumberFormat="0" applyBorder="0" applyAlignment="0" applyProtection="0"/>
    <xf numFmtId="0" fontId="34" fillId="60" borderId="0" applyNumberFormat="0" applyBorder="0" applyAlignment="0" applyProtection="0"/>
    <xf numFmtId="0" fontId="34" fillId="63" borderId="0" applyNumberFormat="0" applyBorder="0" applyAlignment="0" applyProtection="0"/>
    <xf numFmtId="0" fontId="34" fillId="66" borderId="0" applyNumberFormat="0" applyBorder="0" applyAlignment="0" applyProtection="0"/>
    <xf numFmtId="0" fontId="34" fillId="69" borderId="0" applyNumberFormat="0" applyBorder="0" applyAlignment="0" applyProtection="0"/>
    <xf numFmtId="0" fontId="76" fillId="55" borderId="0" applyNumberFormat="0" applyBorder="0" applyAlignment="0" applyProtection="0"/>
    <xf numFmtId="0" fontId="90" fillId="55" borderId="0" applyNumberFormat="0" applyBorder="0" applyAlignment="0" applyProtection="0"/>
    <xf numFmtId="0" fontId="76" fillId="58" borderId="0" applyNumberFormat="0" applyBorder="0" applyAlignment="0" applyProtection="0"/>
    <xf numFmtId="0" fontId="90" fillId="58" borderId="0" applyNumberFormat="0" applyBorder="0" applyAlignment="0" applyProtection="0"/>
    <xf numFmtId="0" fontId="76" fillId="61" borderId="0" applyNumberFormat="0" applyBorder="0" applyAlignment="0" applyProtection="0"/>
    <xf numFmtId="0" fontId="90" fillId="61" borderId="0" applyNumberFormat="0" applyBorder="0" applyAlignment="0" applyProtection="0"/>
    <xf numFmtId="0" fontId="76" fillId="64" borderId="0" applyNumberFormat="0" applyBorder="0" applyAlignment="0" applyProtection="0"/>
    <xf numFmtId="0" fontId="90" fillId="64" borderId="0" applyNumberFormat="0" applyBorder="0" applyAlignment="0" applyProtection="0"/>
    <xf numFmtId="0" fontId="76" fillId="67" borderId="0" applyNumberFormat="0" applyBorder="0" applyAlignment="0" applyProtection="0"/>
    <xf numFmtId="0" fontId="90" fillId="67" borderId="0" applyNumberFormat="0" applyBorder="0" applyAlignment="0" applyProtection="0"/>
    <xf numFmtId="0" fontId="76" fillId="70" borderId="0" applyNumberFormat="0" applyBorder="0" applyAlignment="0" applyProtection="0"/>
    <xf numFmtId="0" fontId="90" fillId="70"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1" fillId="36" borderId="0" applyNumberFormat="0" applyBorder="0" applyAlignment="0" applyProtection="0"/>
    <xf numFmtId="0" fontId="92" fillId="39" borderId="47" applyNumberFormat="0" applyAlignment="0" applyProtection="0"/>
    <xf numFmtId="0" fontId="93" fillId="40" borderId="5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4" fillId="0" borderId="0" applyNumberFormat="0" applyFill="0" applyBorder="0" applyAlignment="0" applyProtection="0"/>
    <xf numFmtId="0" fontId="95" fillId="35" borderId="0" applyNumberFormat="0" applyBorder="0" applyAlignment="0" applyProtection="0"/>
    <xf numFmtId="0" fontId="96" fillId="0" borderId="44" applyNumberFormat="0" applyFill="0" applyAlignment="0" applyProtection="0"/>
    <xf numFmtId="0" fontId="97" fillId="0" borderId="4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8" fillId="0" borderId="46" applyNumberFormat="0" applyFill="0" applyAlignment="0" applyProtection="0"/>
    <xf numFmtId="0" fontId="98" fillId="0" borderId="0" applyNumberFormat="0" applyFill="0" applyBorder="0" applyAlignment="0" applyProtection="0"/>
    <xf numFmtId="0" fontId="99" fillId="38" borderId="47" applyNumberFormat="0" applyAlignment="0" applyProtection="0"/>
    <xf numFmtId="0" fontId="100" fillId="0" borderId="49" applyNumberFormat="0" applyFill="0" applyAlignment="0" applyProtection="0"/>
    <xf numFmtId="0" fontId="101" fillId="37"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1" borderId="51" applyNumberFormat="0" applyFont="0" applyAlignment="0" applyProtection="0"/>
    <xf numFmtId="0" fontId="102" fillId="39" borderId="48" applyNumberFormat="0" applyAlignment="0" applyProtection="0"/>
    <xf numFmtId="9" fontId="6" fillId="0" borderId="0" applyFon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0" borderId="0" applyNumberFormat="0" applyFill="0" applyBorder="0" applyAlignment="0" applyProtection="0"/>
    <xf numFmtId="0" fontId="107" fillId="0" borderId="0"/>
    <xf numFmtId="43" fontId="108" fillId="0" borderId="0" applyFont="0" applyFill="0" applyBorder="0" applyAlignment="0" applyProtection="0"/>
    <xf numFmtId="0" fontId="108"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09" fillId="0" borderId="0" applyNumberFormat="0" applyFill="0" applyBorder="0" applyAlignment="0" applyProtection="0">
      <alignment vertical="top"/>
      <protection locked="0"/>
    </xf>
    <xf numFmtId="0" fontId="110" fillId="0" borderId="0" applyNumberFormat="0" applyFill="0" applyBorder="0" applyAlignment="0" applyProtection="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08" fillId="0" borderId="0"/>
    <xf numFmtId="0" fontId="11" fillId="0" borderId="0"/>
    <xf numFmtId="0" fontId="108"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17" fillId="0" borderId="0"/>
    <xf numFmtId="43" fontId="107" fillId="0" borderId="0" applyFont="0" applyFill="0" applyBorder="0" applyAlignment="0" applyProtection="0"/>
    <xf numFmtId="0" fontId="107" fillId="0" borderId="0"/>
    <xf numFmtId="0" fontId="119" fillId="0" borderId="0"/>
    <xf numFmtId="0" fontId="33" fillId="0" borderId="0"/>
    <xf numFmtId="0" fontId="119" fillId="0" borderId="0"/>
    <xf numFmtId="43" fontId="107" fillId="0" borderId="0" applyFont="0" applyFill="0" applyBorder="0" applyAlignment="0" applyProtection="0"/>
    <xf numFmtId="0" fontId="107" fillId="0" borderId="0"/>
    <xf numFmtId="0" fontId="107" fillId="0" borderId="0"/>
    <xf numFmtId="0" fontId="107" fillId="0" borderId="0"/>
    <xf numFmtId="0" fontId="120" fillId="0" borderId="0"/>
    <xf numFmtId="0" fontId="120" fillId="0" borderId="0"/>
    <xf numFmtId="0" fontId="121" fillId="0" borderId="0"/>
    <xf numFmtId="0" fontId="120" fillId="0" borderId="0"/>
    <xf numFmtId="0" fontId="119" fillId="0" borderId="0"/>
    <xf numFmtId="0" fontId="120" fillId="0" borderId="0"/>
    <xf numFmtId="0" fontId="119"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19" fillId="0" borderId="0"/>
    <xf numFmtId="0" fontId="119" fillId="0" borderId="0"/>
    <xf numFmtId="0" fontId="120" fillId="0" borderId="0"/>
    <xf numFmtId="0" fontId="119" fillId="0" borderId="0"/>
    <xf numFmtId="0" fontId="119" fillId="0" borderId="0"/>
    <xf numFmtId="0" fontId="121" fillId="0" borderId="0"/>
    <xf numFmtId="0" fontId="119" fillId="5" borderId="7" applyNumberFormat="0" applyFont="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19"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19" fillId="5" borderId="7" applyNumberFormat="0" applyFont="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19" fillId="0" borderId="0"/>
    <xf numFmtId="0" fontId="121" fillId="0" borderId="0"/>
    <xf numFmtId="0" fontId="119" fillId="0" borderId="0"/>
    <xf numFmtId="0" fontId="121" fillId="0" borderId="0"/>
    <xf numFmtId="0" fontId="119" fillId="0" borderId="0"/>
    <xf numFmtId="0" fontId="122"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21" fillId="0" borderId="0"/>
    <xf numFmtId="0" fontId="121" fillId="0" borderId="0"/>
    <xf numFmtId="0" fontId="122"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1" fillId="0" borderId="0"/>
    <xf numFmtId="0" fontId="121" fillId="0" borderId="0"/>
    <xf numFmtId="0" fontId="10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2"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1" borderId="51"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1" borderId="51"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1" borderId="51"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07" fillId="0" borderId="0"/>
    <xf numFmtId="43" fontId="107" fillId="0" borderId="0" applyFont="0" applyFill="0" applyBorder="0" applyAlignment="0" applyProtection="0"/>
    <xf numFmtId="0" fontId="10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0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07" fillId="0" borderId="0"/>
    <xf numFmtId="0" fontId="145" fillId="0" borderId="0"/>
    <xf numFmtId="0" fontId="148" fillId="0" borderId="0"/>
    <xf numFmtId="43" fontId="148"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556">
    <xf numFmtId="0" fontId="0" fillId="0" borderId="0" xfId="0"/>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0" fillId="22" borderId="0" xfId="0" applyFont="1" applyFill="1" applyBorder="1" applyAlignment="1" applyProtection="1">
      <alignment vertical="center"/>
    </xf>
    <xf numFmtId="0" fontId="49" fillId="24" borderId="20" xfId="0" applyFont="1" applyFill="1" applyBorder="1" applyAlignment="1" applyProtection="1">
      <alignment horizontal="center"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56" fillId="0" borderId="0" xfId="0" applyFont="1" applyProtection="1"/>
    <xf numFmtId="49" fontId="0" fillId="0" borderId="32" xfId="0" applyNumberFormat="1" applyFont="1" applyFill="1" applyBorder="1" applyAlignment="1">
      <alignment horizontal="center"/>
    </xf>
    <xf numFmtId="49" fontId="0" fillId="0" borderId="31" xfId="0" applyNumberFormat="1" applyFont="1" applyFill="1" applyBorder="1" applyAlignment="1">
      <alignment horizontal="center"/>
    </xf>
    <xf numFmtId="0" fontId="0" fillId="0" borderId="0" xfId="0" applyFont="1" applyFill="1" applyAlignment="1" applyProtection="1">
      <alignment vertical="center" wrapText="1"/>
      <protection locked="0"/>
    </xf>
    <xf numFmtId="164" fontId="50" fillId="25" borderId="0" xfId="439" applyNumberFormat="1" applyFont="1" applyFill="1" applyAlignment="1" applyProtection="1">
      <alignment horizontal="center"/>
    </xf>
    <xf numFmtId="164" fontId="56" fillId="22" borderId="22" xfId="439"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0" fontId="40" fillId="0" borderId="0" xfId="0" applyFont="1" applyFill="1" applyAlignment="1" applyProtection="1">
      <alignment vertical="center" wrapText="1"/>
    </xf>
    <xf numFmtId="39" fontId="51" fillId="30" borderId="0" xfId="0" applyNumberFormat="1" applyFont="1" applyFill="1" applyBorder="1" applyAlignment="1" applyProtection="1">
      <alignment horizontal="center" wrapText="1"/>
    </xf>
    <xf numFmtId="0" fontId="0" fillId="0" borderId="0" xfId="0" applyFont="1" applyProtection="1">
      <protection locked="0"/>
    </xf>
    <xf numFmtId="0" fontId="52" fillId="0" borderId="24" xfId="0" applyNumberFormat="1" applyFont="1" applyFill="1" applyBorder="1" applyAlignment="1" applyProtection="1">
      <alignment horizontal="left" vertical="center" wrapText="1"/>
    </xf>
    <xf numFmtId="0" fontId="60"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165" fontId="56" fillId="29" borderId="22"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4" xfId="0" applyNumberFormat="1" applyFont="1" applyFill="1" applyBorder="1" applyAlignment="1" applyProtection="1">
      <alignment horizontal="left" vertical="center" wrapText="1"/>
    </xf>
    <xf numFmtId="169" fontId="39" fillId="0" borderId="0" xfId="439" applyNumberFormat="1" applyFont="1" applyFill="1" applyAlignment="1" applyProtection="1">
      <alignment horizontal="center" vertical="center"/>
      <protection locked="0"/>
    </xf>
    <xf numFmtId="171" fontId="56" fillId="0" borderId="22" xfId="439" applyNumberFormat="1" applyFont="1" applyFill="1" applyBorder="1" applyAlignment="1" applyProtection="1">
      <alignment horizontal="center" vertical="center" wrapText="1"/>
    </xf>
    <xf numFmtId="0" fontId="39" fillId="0" borderId="23" xfId="0" applyNumberFormat="1" applyFont="1" applyFill="1" applyBorder="1" applyAlignment="1" applyProtection="1">
      <alignment horizontal="center" vertical="center"/>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164" fontId="56" fillId="29" borderId="42" xfId="439" applyNumberFormat="1" applyFont="1" applyFill="1" applyBorder="1" applyAlignment="1" applyProtection="1">
      <alignment horizontal="center" vertical="center" wrapText="1"/>
      <protection locked="0"/>
    </xf>
    <xf numFmtId="0" fontId="39" fillId="32" borderId="0" xfId="0" applyFont="1" applyFill="1" applyProtection="1"/>
    <xf numFmtId="0" fontId="0" fillId="0" borderId="34" xfId="0" applyNumberFormat="1" applyFont="1" applyFill="1" applyBorder="1" applyAlignment="1" applyProtection="1">
      <alignment horizontal="left" vertical="center" wrapText="1"/>
    </xf>
    <xf numFmtId="0" fontId="56" fillId="0" borderId="24" xfId="0" applyNumberFormat="1" applyFont="1" applyFill="1" applyBorder="1" applyAlignment="1" applyProtection="1">
      <alignment horizontal="left" vertical="center" wrapText="1"/>
    </xf>
    <xf numFmtId="164" fontId="49" fillId="0" borderId="0" xfId="0" applyNumberFormat="1" applyFont="1" applyAlignment="1" applyProtection="1">
      <alignment wrapText="1"/>
    </xf>
    <xf numFmtId="164" fontId="56" fillId="22" borderId="22" xfId="439" applyNumberFormat="1" applyFont="1" applyFill="1" applyBorder="1" applyAlignment="1" applyProtection="1">
      <alignment horizontal="center" vertical="center" wrapText="1"/>
      <protection locked="0"/>
    </xf>
    <xf numFmtId="171" fontId="56" fillId="22" borderId="22" xfId="439" applyNumberFormat="1" applyFont="1" applyFill="1" applyBorder="1" applyAlignment="1" applyProtection="1">
      <alignment horizontal="center" vertical="center" wrapText="1"/>
    </xf>
    <xf numFmtId="39" fontId="56" fillId="22" borderId="27" xfId="439" applyNumberFormat="1" applyFont="1" applyFill="1" applyBorder="1" applyAlignment="1" applyProtection="1">
      <alignment horizontal="center" vertical="center" wrapText="1"/>
    </xf>
    <xf numFmtId="164" fontId="56" fillId="22" borderId="28" xfId="439" applyNumberFormat="1" applyFont="1" applyFill="1" applyBorder="1" applyAlignment="1" applyProtection="1">
      <alignment horizontal="center" vertical="center" wrapText="1"/>
    </xf>
    <xf numFmtId="0" fontId="39" fillId="22" borderId="23" xfId="0" applyNumberFormat="1" applyFont="1" applyFill="1" applyBorder="1" applyAlignment="1" applyProtection="1">
      <alignment horizontal="center" vertical="center"/>
    </xf>
    <xf numFmtId="164" fontId="56" fillId="29" borderId="30"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1" fontId="56" fillId="22" borderId="29" xfId="439" applyNumberFormat="1" applyFont="1" applyFill="1" applyBorder="1" applyAlignment="1" applyProtection="1">
      <alignment horizontal="center" vertical="center" wrapText="1"/>
    </xf>
    <xf numFmtId="37" fontId="56" fillId="0" borderId="22"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0" fillId="0" borderId="0" xfId="0" applyFont="1" applyProtection="1"/>
    <xf numFmtId="0" fontId="39" fillId="0" borderId="54"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0" fontId="0" fillId="0" borderId="0" xfId="0" applyAlignment="1">
      <alignment horizontal="center"/>
    </xf>
    <xf numFmtId="0" fontId="0" fillId="0" borderId="58" xfId="0" applyNumberFormat="1" applyFont="1" applyFill="1" applyBorder="1" applyAlignment="1">
      <alignment horizontal="center"/>
    </xf>
    <xf numFmtId="0" fontId="76" fillId="0" borderId="0" xfId="0" applyFont="1" applyAlignment="1">
      <alignment horizontal="center"/>
    </xf>
    <xf numFmtId="0" fontId="39" fillId="0" borderId="23" xfId="0" applyFont="1" applyBorder="1" applyAlignment="1">
      <alignment horizontal="center" vertical="center"/>
    </xf>
    <xf numFmtId="0" fontId="39" fillId="0" borderId="0" xfId="0" applyFont="1" applyAlignment="1">
      <alignment vertical="center"/>
    </xf>
    <xf numFmtId="170" fontId="56" fillId="73" borderId="28" xfId="439" applyNumberFormat="1" applyFont="1" applyFill="1" applyBorder="1" applyAlignment="1" applyProtection="1">
      <alignment horizontal="center" vertical="center" wrapText="1"/>
    </xf>
    <xf numFmtId="0" fontId="39" fillId="72" borderId="61" xfId="0" applyNumberFormat="1" applyFont="1" applyFill="1" applyBorder="1" applyAlignment="1" applyProtection="1">
      <alignment horizontal="center" vertical="center"/>
    </xf>
    <xf numFmtId="0" fontId="0" fillId="71" borderId="0" xfId="0" applyFill="1"/>
    <xf numFmtId="0" fontId="111" fillId="71" borderId="0" xfId="0" applyFont="1" applyFill="1" applyAlignment="1">
      <alignment vertical="center" wrapText="1"/>
    </xf>
    <xf numFmtId="0" fontId="46" fillId="71" borderId="0" xfId="0" applyFont="1" applyFill="1" applyAlignment="1">
      <alignment horizontal="justify" vertical="center"/>
    </xf>
    <xf numFmtId="0" fontId="116" fillId="75" borderId="0" xfId="0" applyFont="1" applyFill="1" applyAlignment="1">
      <alignment vertical="center"/>
    </xf>
    <xf numFmtId="0" fontId="56" fillId="30" borderId="24" xfId="0" applyNumberFormat="1" applyFont="1" applyFill="1" applyBorder="1" applyAlignment="1" applyProtection="1">
      <alignment horizontal="left" vertical="center" wrapText="1"/>
    </xf>
    <xf numFmtId="0" fontId="41" fillId="30" borderId="63" xfId="0" applyFont="1" applyFill="1" applyBorder="1" applyAlignment="1">
      <alignment wrapText="1"/>
    </xf>
    <xf numFmtId="14" fontId="41" fillId="30" borderId="63" xfId="0" applyNumberFormat="1" applyFont="1" applyFill="1" applyBorder="1" applyAlignment="1">
      <alignment wrapText="1"/>
    </xf>
    <xf numFmtId="0" fontId="39" fillId="30" borderId="61" xfId="0" applyNumberFormat="1" applyFont="1" applyFill="1" applyBorder="1" applyAlignment="1" applyProtection="1">
      <alignment horizontal="center" vertical="center"/>
    </xf>
    <xf numFmtId="49" fontId="56" fillId="0" borderId="22" xfId="439" applyNumberFormat="1" applyFont="1" applyFill="1" applyBorder="1" applyAlignment="1" applyProtection="1">
      <alignment horizontal="center" vertical="center" wrapText="1"/>
    </xf>
    <xf numFmtId="0" fontId="112" fillId="71" borderId="0" xfId="0" applyFont="1" applyFill="1" applyAlignment="1">
      <alignment horizontal="left" vertical="center" wrapText="1"/>
    </xf>
    <xf numFmtId="0" fontId="33" fillId="71" borderId="0" xfId="30096" applyFill="1"/>
    <xf numFmtId="0" fontId="115" fillId="75" borderId="0" xfId="30096" applyFont="1" applyFill="1" applyAlignment="1">
      <alignment horizontal="center" vertical="center" wrapText="1"/>
    </xf>
    <xf numFmtId="0" fontId="111" fillId="71" borderId="0" xfId="30096" applyFont="1" applyFill="1" applyAlignment="1">
      <alignment vertical="center" wrapText="1"/>
    </xf>
    <xf numFmtId="0" fontId="46" fillId="71" borderId="0" xfId="30096" applyFont="1" applyFill="1" applyAlignment="1">
      <alignment vertical="center" wrapText="1"/>
    </xf>
    <xf numFmtId="0" fontId="116" fillId="75" borderId="0" xfId="30096" applyFont="1" applyFill="1" applyAlignment="1">
      <alignment vertical="center"/>
    </xf>
    <xf numFmtId="0" fontId="0" fillId="0" borderId="0" xfId="0"/>
    <xf numFmtId="172" fontId="39" fillId="29" borderId="0" xfId="439" applyNumberFormat="1" applyFont="1" applyFill="1" applyAlignment="1" applyProtection="1">
      <alignment horizontal="center" vertical="center"/>
      <protection locked="0"/>
    </xf>
    <xf numFmtId="0" fontId="39" fillId="0" borderId="41" xfId="0" applyNumberFormat="1" applyFont="1" applyFill="1" applyBorder="1" applyAlignment="1" applyProtection="1">
      <alignment horizontal="center" vertical="center"/>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3" xfId="0" applyNumberFormat="1" applyFont="1" applyFill="1" applyBorder="1" applyAlignment="1" applyProtection="1">
      <alignment horizontal="center" vertical="center"/>
    </xf>
    <xf numFmtId="0" fontId="0" fillId="0" borderId="43" xfId="0" applyFont="1" applyFill="1" applyBorder="1" applyAlignment="1" applyProtection="1">
      <alignment horizontal="left" vertical="center" wrapText="1"/>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61" xfId="0" applyFont="1" applyFill="1" applyBorder="1" applyAlignment="1">
      <alignment horizontal="center" vertical="center"/>
    </xf>
    <xf numFmtId="0" fontId="64" fillId="0" borderId="0" xfId="0" applyFont="1" applyFill="1"/>
    <xf numFmtId="0" fontId="56" fillId="32" borderId="24" xfId="0" applyNumberFormat="1" applyFont="1" applyFill="1" applyBorder="1" applyAlignment="1" applyProtection="1">
      <alignment horizontal="left" vertical="center" wrapText="1"/>
    </xf>
    <xf numFmtId="177" fontId="56" fillId="0" borderId="22" xfId="439"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left" vertical="center" wrapText="1"/>
    </xf>
    <xf numFmtId="0" fontId="0" fillId="0" borderId="24"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4" xfId="0"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2" xfId="0" applyFont="1" applyFill="1" applyBorder="1" applyAlignment="1" applyProtection="1">
      <alignment vertical="center" wrapText="1"/>
    </xf>
    <xf numFmtId="0" fontId="39" fillId="0" borderId="24" xfId="0" applyNumberFormat="1" applyFont="1" applyFill="1" applyBorder="1" applyAlignment="1" applyProtection="1">
      <alignment horizontal="center" vertical="center"/>
    </xf>
    <xf numFmtId="164" fontId="56" fillId="0" borderId="28" xfId="439" applyNumberFormat="1" applyFont="1" applyFill="1" applyBorder="1" applyAlignment="1" applyProtection="1">
      <alignment horizontal="center" vertical="center" wrapText="1"/>
    </xf>
    <xf numFmtId="164" fontId="56" fillId="0" borderId="22" xfId="439" applyNumberFormat="1" applyFont="1" applyFill="1" applyBorder="1" applyAlignment="1" applyProtection="1">
      <alignment horizontal="center" vertical="center" wrapText="1"/>
    </xf>
    <xf numFmtId="0" fontId="56" fillId="0" borderId="22" xfId="0" applyNumberFormat="1" applyFont="1" applyFill="1" applyBorder="1" applyAlignment="1" applyProtection="1">
      <alignment horizontal="left" vertical="center" wrapText="1"/>
    </xf>
    <xf numFmtId="39" fontId="56" fillId="0" borderId="27"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164" fontId="56" fillId="29" borderId="22" xfId="439" applyNumberFormat="1" applyFont="1" applyFill="1" applyBorder="1" applyAlignment="1" applyProtection="1">
      <alignment horizontal="center" vertical="center" wrapText="1"/>
      <protection locked="0"/>
    </xf>
    <xf numFmtId="3" fontId="56" fillId="0" borderId="22" xfId="439" applyNumberFormat="1" applyFont="1" applyFill="1" applyBorder="1" applyAlignment="1" applyProtection="1">
      <alignment horizontal="center" vertical="center" wrapText="1"/>
    </xf>
    <xf numFmtId="0" fontId="56" fillId="22" borderId="22" xfId="439" applyNumberFormat="1" applyFont="1" applyFill="1" applyBorder="1" applyAlignment="1" applyProtection="1">
      <alignment horizontal="center" vertical="center" wrapText="1"/>
      <protection locked="0"/>
    </xf>
    <xf numFmtId="14" fontId="0" fillId="0" borderId="0" xfId="0" applyNumberFormat="1" applyFont="1" applyFill="1" applyAlignment="1" applyProtection="1">
      <alignment horizontal="center" vertical="center"/>
    </xf>
    <xf numFmtId="0" fontId="56" fillId="76" borderId="24" xfId="0" applyNumberFormat="1" applyFont="1" applyFill="1" applyBorder="1" applyAlignment="1" applyProtection="1">
      <alignment horizontal="left" vertical="center" wrapText="1"/>
    </xf>
    <xf numFmtId="0" fontId="39" fillId="76" borderId="25" xfId="0" applyNumberFormat="1" applyFont="1" applyFill="1" applyBorder="1" applyAlignment="1" applyProtection="1">
      <alignment horizontal="center" vertical="center"/>
    </xf>
    <xf numFmtId="0" fontId="0" fillId="76" borderId="30" xfId="0" applyFont="1" applyFill="1" applyBorder="1" applyAlignment="1" applyProtection="1">
      <alignment vertical="center" wrapText="1"/>
    </xf>
    <xf numFmtId="0" fontId="64" fillId="0" borderId="0" xfId="0" applyFont="1" applyAlignment="1" applyProtection="1">
      <alignment wrapText="1"/>
      <protection locked="0"/>
    </xf>
    <xf numFmtId="164" fontId="49" fillId="0" borderId="0" xfId="0" applyNumberFormat="1" applyFont="1" applyFill="1" applyAlignment="1" applyProtection="1">
      <alignment wrapText="1"/>
    </xf>
    <xf numFmtId="164" fontId="49" fillId="76" borderId="10" xfId="0" applyNumberFormat="1" applyFont="1" applyFill="1" applyBorder="1" applyAlignment="1" applyProtection="1">
      <alignment horizontal="center" vertical="center" wrapText="1"/>
    </xf>
    <xf numFmtId="0" fontId="41" fillId="76" borderId="0" xfId="0" applyFont="1" applyFill="1" applyBorder="1" applyAlignment="1">
      <alignment wrapText="1"/>
    </xf>
    <xf numFmtId="0" fontId="39" fillId="76" borderId="61" xfId="0" applyNumberFormat="1" applyFont="1" applyFill="1" applyBorder="1" applyAlignment="1" applyProtection="1">
      <alignment horizontal="center" vertical="center"/>
    </xf>
    <xf numFmtId="0" fontId="41" fillId="76" borderId="22"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7" fontId="0" fillId="0" borderId="28" xfId="439" applyNumberFormat="1" applyFont="1" applyBorder="1" applyAlignment="1" applyProtection="1">
      <alignment vertical="center"/>
    </xf>
    <xf numFmtId="3" fontId="0" fillId="0" borderId="0" xfId="0" applyNumberFormat="1" applyFont="1" applyFill="1" applyProtection="1"/>
    <xf numFmtId="37" fontId="0" fillId="0" borderId="28" xfId="439" applyNumberFormat="1" applyFont="1" applyFill="1" applyBorder="1" applyAlignment="1" applyProtection="1">
      <alignment vertical="center"/>
    </xf>
    <xf numFmtId="38" fontId="0" fillId="0" borderId="0" xfId="0" applyNumberFormat="1" applyFont="1" applyProtection="1"/>
    <xf numFmtId="37" fontId="0" fillId="0" borderId="26" xfId="439" applyNumberFormat="1" applyFont="1" applyFill="1" applyBorder="1" applyAlignment="1" applyProtection="1">
      <alignment vertical="center"/>
    </xf>
    <xf numFmtId="0" fontId="0" fillId="32" borderId="24" xfId="0" applyNumberFormat="1" applyFont="1" applyFill="1" applyBorder="1" applyAlignment="1" applyProtection="1">
      <alignment horizontal="left" vertical="center" wrapText="1"/>
    </xf>
    <xf numFmtId="0" fontId="0" fillId="0" borderId="0" xfId="0" applyFont="1" applyFill="1" applyBorder="1" applyProtection="1"/>
    <xf numFmtId="0" fontId="0" fillId="0" borderId="0" xfId="0" applyFont="1" applyAlignment="1" applyProtection="1">
      <alignment wrapText="1"/>
    </xf>
    <xf numFmtId="37" fontId="0" fillId="0" borderId="27" xfId="439" applyNumberFormat="1" applyFont="1" applyFill="1" applyBorder="1" applyAlignment="1" applyProtection="1">
      <alignment vertical="center"/>
    </xf>
    <xf numFmtId="0" fontId="0" fillId="0" borderId="33" xfId="0" applyNumberFormat="1" applyFont="1" applyFill="1" applyBorder="1" applyAlignment="1" applyProtection="1">
      <alignment horizontal="left" vertical="center" wrapText="1"/>
    </xf>
    <xf numFmtId="0" fontId="0" fillId="0" borderId="0" xfId="0" applyFont="1" applyBorder="1" applyProtection="1"/>
    <xf numFmtId="0" fontId="0" fillId="33" borderId="0" xfId="0" applyFont="1" applyFill="1" applyAlignment="1" applyProtection="1">
      <alignment horizontal="center" vertical="center"/>
    </xf>
    <xf numFmtId="0" fontId="0" fillId="0" borderId="22" xfId="0" applyFont="1" applyFill="1" applyBorder="1" applyAlignment="1">
      <alignment vertical="center" wrapText="1"/>
    </xf>
    <xf numFmtId="39" fontId="124" fillId="74" borderId="60" xfId="1561" applyNumberFormat="1" applyFont="1" applyFill="1" applyBorder="1" applyAlignment="1">
      <alignment horizontal="center" vertical="center" wrapText="1"/>
    </xf>
    <xf numFmtId="0" fontId="0" fillId="22" borderId="24" xfId="0" applyNumberFormat="1" applyFont="1" applyFill="1" applyBorder="1" applyAlignment="1" applyProtection="1">
      <alignment horizontal="left" vertical="center" wrapText="1"/>
    </xf>
    <xf numFmtId="0" fontId="0" fillId="22" borderId="22" xfId="0" applyNumberFormat="1" applyFont="1" applyFill="1" applyBorder="1" applyAlignment="1" applyProtection="1">
      <alignment horizontal="left" vertical="center" wrapText="1"/>
    </xf>
    <xf numFmtId="37" fontId="0" fillId="76" borderId="27" xfId="439" applyNumberFormat="1" applyFont="1" applyFill="1" applyBorder="1" applyAlignment="1" applyProtection="1">
      <alignment vertical="center"/>
    </xf>
    <xf numFmtId="0" fontId="0" fillId="22" borderId="22" xfId="0" applyFont="1" applyFill="1" applyBorder="1" applyAlignment="1" applyProtection="1">
      <alignment vertical="center"/>
      <protection locked="0"/>
    </xf>
    <xf numFmtId="0" fontId="0" fillId="22" borderId="29" xfId="0" applyFont="1" applyFill="1" applyBorder="1" applyAlignment="1" applyProtection="1">
      <alignment vertical="center"/>
    </xf>
    <xf numFmtId="0" fontId="0" fillId="22" borderId="22" xfId="0" applyFont="1" applyFill="1" applyBorder="1" applyAlignment="1" applyProtection="1">
      <alignment vertical="center"/>
    </xf>
    <xf numFmtId="39" fontId="0" fillId="22" borderId="27" xfId="0" applyNumberFormat="1" applyFont="1" applyFill="1" applyBorder="1" applyAlignment="1" applyProtection="1">
      <alignment vertical="center"/>
    </xf>
    <xf numFmtId="0" fontId="0" fillId="22" borderId="27" xfId="0" applyFont="1" applyFill="1" applyBorder="1" applyAlignment="1" applyProtection="1">
      <alignment vertical="center"/>
    </xf>
    <xf numFmtId="0" fontId="0" fillId="22" borderId="28"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3"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7" xfId="439" applyNumberFormat="1" applyFont="1" applyFill="1" applyBorder="1" applyAlignment="1" applyProtection="1">
      <alignment vertical="center"/>
    </xf>
    <xf numFmtId="0" fontId="0" fillId="72" borderId="22" xfId="0" applyNumberFormat="1" applyFont="1" applyFill="1" applyBorder="1" applyAlignment="1" applyProtection="1">
      <alignment horizontal="left" vertical="center" wrapText="1"/>
    </xf>
    <xf numFmtId="49" fontId="0" fillId="72" borderId="62"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2" borderId="62" xfId="439" applyNumberFormat="1" applyFont="1" applyFill="1" applyBorder="1" applyAlignment="1" applyProtection="1">
      <alignment horizontal="center" vertical="center"/>
    </xf>
    <xf numFmtId="0" fontId="0" fillId="30" borderId="63" xfId="0" applyFont="1" applyFill="1" applyBorder="1"/>
    <xf numFmtId="49" fontId="0" fillId="30" borderId="0" xfId="0" applyNumberFormat="1" applyFont="1" applyFill="1" applyAlignment="1" applyProtection="1">
      <alignment horizontal="center"/>
    </xf>
    <xf numFmtId="41" fontId="0" fillId="0" borderId="63" xfId="0" applyNumberFormat="1" applyFont="1" applyFill="1" applyBorder="1" applyAlignment="1">
      <alignment horizontal="center" vertical="center" wrapText="1"/>
    </xf>
    <xf numFmtId="0" fontId="0" fillId="30" borderId="22" xfId="0" applyNumberFormat="1" applyFont="1" applyFill="1" applyBorder="1" applyAlignment="1" applyProtection="1">
      <alignment horizontal="left" vertical="center" wrapText="1"/>
    </xf>
    <xf numFmtId="49" fontId="0" fillId="30" borderId="61" xfId="439" applyNumberFormat="1" applyFont="1" applyFill="1" applyBorder="1" applyAlignment="1" applyProtection="1">
      <alignment horizontal="center" vertical="center"/>
    </xf>
    <xf numFmtId="14" fontId="0" fillId="30" borderId="0" xfId="0" applyNumberFormat="1" applyFont="1" applyFill="1" applyAlignment="1" applyProtection="1">
      <alignment horizontal="center"/>
    </xf>
    <xf numFmtId="14" fontId="0" fillId="30" borderId="61" xfId="439" applyNumberFormat="1" applyFont="1" applyFill="1" applyBorder="1" applyAlignment="1" applyProtection="1">
      <alignment horizontal="center" vertical="center"/>
    </xf>
    <xf numFmtId="0" fontId="0" fillId="76" borderId="0" xfId="0" applyFont="1" applyFill="1" applyBorder="1"/>
    <xf numFmtId="41" fontId="0" fillId="76" borderId="0" xfId="0" applyNumberFormat="1" applyFont="1" applyFill="1" applyBorder="1" applyAlignment="1">
      <alignment horizontal="center" vertical="center" wrapText="1"/>
    </xf>
    <xf numFmtId="14" fontId="0" fillId="76" borderId="61" xfId="439" applyNumberFormat="1" applyFont="1" applyFill="1" applyBorder="1" applyAlignment="1" applyProtection="1">
      <alignment horizontal="center" vertical="center"/>
    </xf>
    <xf numFmtId="0" fontId="0" fillId="76"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39" fillId="0" borderId="56" xfId="0" applyFont="1" applyFill="1" applyBorder="1" applyAlignment="1">
      <alignment vertical="center"/>
    </xf>
    <xf numFmtId="172" fontId="39" fillId="28" borderId="0" xfId="439" applyNumberFormat="1" applyFont="1" applyFill="1" applyAlignment="1" applyProtection="1">
      <alignment horizontal="center" vertical="center"/>
      <protection locked="0"/>
    </xf>
    <xf numFmtId="0" fontId="0" fillId="0" borderId="31" xfId="0" applyFont="1" applyFill="1" applyBorder="1" applyAlignment="1">
      <alignment horizontal="center" wrapText="1"/>
    </xf>
    <xf numFmtId="0" fontId="59" fillId="0" borderId="59"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2" borderId="0" xfId="0" applyFont="1" applyFill="1" applyAlignment="1" applyProtection="1">
      <alignment wrapText="1"/>
    </xf>
    <xf numFmtId="0" fontId="0" fillId="32"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5" fillId="21" borderId="12" xfId="439" applyNumberFormat="1" applyFont="1" applyFill="1" applyBorder="1" applyAlignment="1" applyProtection="1">
      <alignment horizontal="center" wrapText="1"/>
    </xf>
    <xf numFmtId="0" fontId="39" fillId="21" borderId="21" xfId="0" applyFont="1" applyFill="1" applyBorder="1" applyAlignment="1" applyProtection="1">
      <alignment horizontal="center" wrapText="1"/>
    </xf>
    <xf numFmtId="41" fontId="64" fillId="28" borderId="0" xfId="439" applyNumberFormat="1" applyFont="1" applyFill="1" applyAlignment="1" applyProtection="1">
      <alignment wrapText="1"/>
    </xf>
    <xf numFmtId="41" fontId="65"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0" fontId="39" fillId="0" borderId="0" xfId="0" applyFont="1" applyFill="1" applyAlignment="1" applyProtection="1">
      <alignment horizontal="center" vertical="center" wrapText="1"/>
    </xf>
    <xf numFmtId="164" fontId="0" fillId="0" borderId="0" xfId="0" applyNumberFormat="1" applyFont="1" applyAlignment="1" applyProtection="1">
      <alignment wrapText="1"/>
      <protection locked="0"/>
    </xf>
    <xf numFmtId="41" fontId="65" fillId="0" borderId="0" xfId="0" applyNumberFormat="1" applyFont="1" applyAlignment="1">
      <alignment wrapText="1"/>
    </xf>
    <xf numFmtId="3" fontId="0" fillId="28" borderId="0" xfId="439" applyNumberFormat="1" applyFont="1" applyFill="1" applyAlignment="1" applyProtection="1">
      <alignment horizontal="center" vertical="center"/>
      <protection locked="0"/>
    </xf>
    <xf numFmtId="0" fontId="0" fillId="0" borderId="43" xfId="0" applyNumberFormat="1" applyFont="1" applyFill="1" applyBorder="1" applyAlignment="1" applyProtection="1">
      <alignment vertical="center" wrapText="1"/>
    </xf>
    <xf numFmtId="0" fontId="0" fillId="0" borderId="0" xfId="0" applyFont="1" applyAlignment="1" applyProtection="1">
      <protection locked="0"/>
    </xf>
    <xf numFmtId="164" fontId="0" fillId="28" borderId="0" xfId="439" applyNumberFormat="1" applyFont="1" applyFill="1" applyProtection="1"/>
    <xf numFmtId="0" fontId="0" fillId="31" borderId="0" xfId="0" applyFont="1" applyFill="1" applyProtection="1"/>
    <xf numFmtId="164" fontId="0" fillId="0" borderId="22" xfId="439" applyNumberFormat="1" applyFont="1" applyFill="1" applyBorder="1" applyAlignment="1" applyProtection="1">
      <alignment horizontal="center" vertical="center" wrapText="1"/>
      <protection locked="0"/>
    </xf>
    <xf numFmtId="41" fontId="64" fillId="0" borderId="0" xfId="439" applyNumberFormat="1" applyFont="1" applyFill="1" applyAlignment="1" applyProtection="1">
      <alignment vertical="center" wrapText="1"/>
    </xf>
    <xf numFmtId="39" fontId="64"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14" fontId="0" fillId="0" borderId="0" xfId="0" applyNumberFormat="1" applyFont="1"/>
    <xf numFmtId="0" fontId="0" fillId="0" borderId="21" xfId="0" applyFont="1" applyFill="1" applyBorder="1"/>
    <xf numFmtId="0" fontId="0" fillId="0" borderId="0" xfId="0" applyFont="1" applyBorder="1"/>
    <xf numFmtId="0" fontId="0" fillId="0" borderId="53"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4" fillId="0" borderId="0" xfId="439" applyNumberFormat="1" applyFont="1" applyFill="1" applyAlignment="1" applyProtection="1">
      <alignment vertical="center" wrapText="1"/>
      <protection locked="0"/>
    </xf>
    <xf numFmtId="0" fontId="39" fillId="30" borderId="35" xfId="0" applyFont="1" applyFill="1" applyBorder="1" applyAlignment="1">
      <alignment horizontal="center" vertical="center" wrapText="1"/>
    </xf>
    <xf numFmtId="0" fontId="39" fillId="30" borderId="37" xfId="0" applyFont="1" applyFill="1" applyBorder="1" applyAlignment="1">
      <alignment horizontal="center" vertical="center" wrapText="1"/>
    </xf>
    <xf numFmtId="41" fontId="64" fillId="0" borderId="0" xfId="439" applyNumberFormat="1" applyFont="1" applyAlignment="1">
      <alignment vertical="center" wrapText="1"/>
    </xf>
    <xf numFmtId="49" fontId="0" fillId="30" borderId="13" xfId="0" applyNumberFormat="1" applyFont="1" applyFill="1" applyBorder="1" applyAlignment="1" applyProtection="1">
      <alignment horizontal="center"/>
      <protection locked="0"/>
    </xf>
    <xf numFmtId="14" fontId="0" fillId="30" borderId="13" xfId="0"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3"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0" fillId="0" borderId="43" xfId="0" applyFont="1" applyFill="1" applyBorder="1" applyAlignment="1" applyProtection="1">
      <alignment horizontal="center" vertical="center" wrapText="1"/>
    </xf>
    <xf numFmtId="0" fontId="39" fillId="28" borderId="0" xfId="0" applyFont="1" applyFill="1" applyAlignment="1" applyProtection="1">
      <alignment horizontal="left" vertical="center"/>
    </xf>
    <xf numFmtId="0" fontId="0" fillId="28" borderId="0" xfId="0" applyFont="1" applyFill="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horizontal="center" vertical="center"/>
    </xf>
    <xf numFmtId="0" fontId="39" fillId="72" borderId="0" xfId="0" applyFont="1" applyFill="1" applyAlignment="1" applyProtection="1">
      <alignment vertical="center"/>
    </xf>
    <xf numFmtId="0" fontId="39" fillId="72" borderId="0" xfId="0" applyFont="1" applyFill="1" applyAlignment="1" applyProtection="1"/>
    <xf numFmtId="0" fontId="0" fillId="72" borderId="0" xfId="0" applyFont="1" applyFill="1" applyAlignment="1" applyProtection="1"/>
    <xf numFmtId="0" fontId="0" fillId="72" borderId="0" xfId="0" applyNumberFormat="1" applyFont="1" applyFill="1" applyAlignment="1" applyProtection="1">
      <alignment horizontal="left" vertical="center" wrapText="1"/>
    </xf>
    <xf numFmtId="164" fontId="0" fillId="72" borderId="0" xfId="439" applyNumberFormat="1" applyFont="1" applyFill="1" applyAlignment="1" applyProtection="1">
      <alignment vertical="center"/>
    </xf>
    <xf numFmtId="37" fontId="0" fillId="72" borderId="0" xfId="439" applyNumberFormat="1" applyFont="1" applyFill="1" applyAlignment="1" applyProtection="1">
      <alignment horizontal="center" vertical="center"/>
      <protection locked="0"/>
    </xf>
    <xf numFmtId="41" fontId="64" fillId="72" borderId="0" xfId="439" applyNumberFormat="1" applyFont="1" applyFill="1" applyAlignment="1" applyProtection="1">
      <alignment wrapText="1"/>
    </xf>
    <xf numFmtId="164" fontId="39" fillId="72" borderId="0" xfId="439" applyNumberFormat="1" applyFont="1" applyFill="1" applyAlignment="1" applyProtection="1">
      <alignment horizontal="center" vertical="center"/>
      <protection locked="0"/>
    </xf>
    <xf numFmtId="41" fontId="65" fillId="72" borderId="0" xfId="0" applyNumberFormat="1" applyFont="1" applyFill="1" applyAlignment="1" applyProtection="1">
      <alignment wrapText="1"/>
    </xf>
    <xf numFmtId="0" fontId="39" fillId="72" borderId="0" xfId="0" applyFont="1" applyFill="1" applyAlignment="1" applyProtection="1">
      <alignment horizontal="center" vertical="center"/>
      <protection locked="0"/>
    </xf>
    <xf numFmtId="0" fontId="65" fillId="72" borderId="0" xfId="0" applyFont="1" applyFill="1" applyAlignment="1" applyProtection="1"/>
    <xf numFmtId="0" fontId="39" fillId="72" borderId="0" xfId="0" applyFont="1" applyFill="1" applyAlignment="1" applyProtection="1">
      <alignment horizontal="left" vertical="center"/>
    </xf>
    <xf numFmtId="0" fontId="0" fillId="72" borderId="0" xfId="0" applyFont="1" applyFill="1" applyAlignment="1" applyProtection="1">
      <alignment horizontal="left" vertical="center"/>
    </xf>
    <xf numFmtId="0" fontId="0" fillId="72" borderId="0" xfId="0" applyNumberFormat="1" applyFont="1" applyFill="1" applyAlignment="1" applyProtection="1">
      <alignment vertical="center" wrapText="1"/>
    </xf>
    <xf numFmtId="38" fontId="44" fillId="72" borderId="0" xfId="439" applyNumberFormat="1" applyFont="1" applyFill="1" applyAlignment="1" applyProtection="1">
      <alignment horizontal="center" vertical="center" wrapText="1"/>
    </xf>
    <xf numFmtId="164" fontId="0" fillId="72" borderId="0" xfId="439" applyNumberFormat="1" applyFont="1" applyFill="1" applyAlignment="1" applyProtection="1">
      <alignment horizontal="center" vertical="center"/>
    </xf>
    <xf numFmtId="38" fontId="39" fillId="72" borderId="0" xfId="0" applyNumberFormat="1" applyFont="1" applyFill="1" applyAlignment="1" applyProtection="1">
      <alignment horizontal="left" vertical="center"/>
    </xf>
    <xf numFmtId="0" fontId="65" fillId="72" borderId="0" xfId="0" applyFont="1" applyFill="1" applyAlignment="1" applyProtection="1">
      <alignment horizontal="left" vertical="center"/>
    </xf>
    <xf numFmtId="0" fontId="0" fillId="72" borderId="0" xfId="0" applyFont="1" applyFill="1" applyProtection="1"/>
    <xf numFmtId="0" fontId="0" fillId="72" borderId="0" xfId="0" applyFont="1" applyFill="1" applyAlignment="1" applyProtection="1">
      <alignment horizontal="center" vertical="center" wrapText="1"/>
    </xf>
    <xf numFmtId="0" fontId="39" fillId="72" borderId="0" xfId="0" applyFont="1" applyFill="1" applyAlignment="1" applyProtection="1">
      <alignment horizontal="center" vertical="center" wrapText="1"/>
    </xf>
    <xf numFmtId="41" fontId="0" fillId="72" borderId="0" xfId="439" applyNumberFormat="1" applyFont="1" applyFill="1" applyAlignment="1" applyProtection="1">
      <alignment vertical="center" wrapText="1"/>
      <protection locked="0"/>
    </xf>
    <xf numFmtId="41" fontId="0" fillId="72" borderId="0" xfId="439" applyNumberFormat="1" applyFont="1" applyFill="1" applyAlignment="1" applyProtection="1">
      <alignment vertical="center" wrapText="1"/>
    </xf>
    <xf numFmtId="0" fontId="0" fillId="72" borderId="0" xfId="0" applyFont="1" applyFill="1" applyAlignment="1" applyProtection="1">
      <alignment wrapText="1"/>
      <protection locked="0"/>
    </xf>
    <xf numFmtId="0" fontId="128" fillId="72" borderId="0" xfId="0" applyFont="1" applyFill="1" applyAlignment="1" applyProtection="1">
      <alignment horizontal="left" vertical="center"/>
    </xf>
    <xf numFmtId="0" fontId="76" fillId="72" borderId="0" xfId="0" applyFont="1" applyFill="1" applyAlignment="1" applyProtection="1">
      <alignment vertical="center"/>
    </xf>
    <xf numFmtId="0" fontId="129" fillId="72" borderId="0" xfId="0" applyFont="1" applyFill="1" applyAlignment="1" applyProtection="1">
      <alignment vertical="center"/>
      <protection locked="0"/>
    </xf>
    <xf numFmtId="0" fontId="57" fillId="72" borderId="0" xfId="0" applyFont="1" applyFill="1" applyAlignment="1">
      <alignment vertical="center" wrapText="1"/>
    </xf>
    <xf numFmtId="41" fontId="130" fillId="0" borderId="0" xfId="0" applyNumberFormat="1" applyFont="1" applyFill="1" applyAlignment="1" applyProtection="1">
      <alignment wrapText="1"/>
    </xf>
    <xf numFmtId="0" fontId="57" fillId="72"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72" xfId="0" applyBorder="1"/>
    <xf numFmtId="0" fontId="0" fillId="0" borderId="81" xfId="0" applyBorder="1"/>
    <xf numFmtId="0" fontId="39" fillId="76" borderId="64" xfId="0" applyFont="1" applyFill="1" applyBorder="1" applyAlignment="1">
      <alignment horizontal="center"/>
    </xf>
    <xf numFmtId="0" fontId="39" fillId="76" borderId="54" xfId="0" applyFont="1" applyFill="1" applyBorder="1" applyAlignment="1">
      <alignment horizontal="center"/>
    </xf>
    <xf numFmtId="0" fontId="0" fillId="0" borderId="74" xfId="0" applyBorder="1"/>
    <xf numFmtId="0" fontId="0" fillId="0" borderId="79" xfId="0" applyBorder="1"/>
    <xf numFmtId="0" fontId="37" fillId="76" borderId="54" xfId="0" applyFont="1" applyFill="1" applyBorder="1" applyAlignment="1">
      <alignment vertical="center" wrapText="1"/>
    </xf>
    <xf numFmtId="0" fontId="37" fillId="76" borderId="54" xfId="0" applyFont="1" applyFill="1" applyBorder="1" applyAlignment="1">
      <alignment horizontal="justify" vertical="center"/>
    </xf>
    <xf numFmtId="0" fontId="45" fillId="76" borderId="54" xfId="0" applyFont="1" applyFill="1" applyBorder="1" applyAlignment="1">
      <alignment horizontal="center" vertical="center" wrapText="1"/>
    </xf>
    <xf numFmtId="0" fontId="40" fillId="76" borderId="13" xfId="0" applyFont="1" applyFill="1" applyBorder="1" applyAlignment="1">
      <alignment horizontal="center" vertical="center"/>
    </xf>
    <xf numFmtId="0" fontId="0" fillId="0" borderId="54" xfId="0" applyBorder="1"/>
    <xf numFmtId="164" fontId="0" fillId="0" borderId="0" xfId="439" applyNumberFormat="1" applyFont="1" applyFill="1" applyProtection="1"/>
    <xf numFmtId="164" fontId="44" fillId="22" borderId="0" xfId="439" applyNumberFormat="1" applyFont="1" applyFill="1" applyAlignment="1" applyProtection="1">
      <alignment horizontal="center" vertical="center" wrapText="1"/>
    </xf>
    <xf numFmtId="41" fontId="65" fillId="0" borderId="0" xfId="439" applyNumberFormat="1" applyFont="1" applyFill="1" applyAlignment="1" applyProtection="1">
      <alignment horizontal="center" vertical="center" wrapText="1"/>
      <protection locked="0"/>
    </xf>
    <xf numFmtId="0" fontId="134" fillId="75" borderId="54" xfId="0" applyFont="1" applyFill="1" applyBorder="1" applyAlignment="1">
      <alignment horizontal="center" vertical="center" wrapText="1"/>
    </xf>
    <xf numFmtId="0" fontId="131" fillId="0" borderId="0" xfId="0" applyFont="1"/>
    <xf numFmtId="0" fontId="135" fillId="71" borderId="0" xfId="0" applyFont="1" applyFill="1" applyAlignment="1">
      <alignment horizontal="justify" vertical="center"/>
    </xf>
    <xf numFmtId="0" fontId="135" fillId="71" borderId="0" xfId="0" applyFont="1" applyFill="1" applyAlignment="1">
      <alignment vertical="center"/>
    </xf>
    <xf numFmtId="0" fontId="0" fillId="0" borderId="0" xfId="0" applyAlignment="1">
      <alignment vertical="center"/>
    </xf>
    <xf numFmtId="0" fontId="135" fillId="71" borderId="0" xfId="0" applyFont="1" applyFill="1" applyAlignment="1">
      <alignment vertical="center" wrapText="1"/>
    </xf>
    <xf numFmtId="0" fontId="139" fillId="71" borderId="0" xfId="611" applyFont="1" applyFill="1" applyAlignment="1">
      <alignment vertical="center"/>
    </xf>
    <xf numFmtId="0" fontId="140" fillId="71" borderId="0" xfId="0" applyFont="1" applyFill="1" applyAlignment="1">
      <alignment vertical="center"/>
    </xf>
    <xf numFmtId="0" fontId="141" fillId="71" borderId="0" xfId="611" applyFont="1" applyFill="1" applyAlignment="1" applyProtection="1">
      <alignment vertical="center"/>
      <protection locked="0"/>
    </xf>
    <xf numFmtId="0" fontId="140" fillId="71" borderId="0" xfId="0" applyFont="1" applyFill="1"/>
    <xf numFmtId="0" fontId="141" fillId="71" borderId="0" xfId="611" applyFont="1" applyFill="1" applyProtection="1">
      <protection locked="0"/>
    </xf>
    <xf numFmtId="0" fontId="111" fillId="71" borderId="0" xfId="30096" quotePrefix="1" applyFont="1" applyFill="1" applyAlignment="1">
      <alignment horizontal="left" vertical="center" wrapText="1" indent="1"/>
    </xf>
    <xf numFmtId="0" fontId="144" fillId="71" borderId="0" xfId="30096" applyFont="1" applyFill="1" applyAlignment="1">
      <alignment vertical="center" wrapText="1"/>
    </xf>
    <xf numFmtId="0" fontId="35" fillId="0" borderId="0" xfId="611"/>
    <xf numFmtId="0" fontId="135" fillId="71" borderId="0" xfId="30096" applyFont="1" applyFill="1" applyAlignment="1">
      <alignment vertical="center" wrapText="1"/>
    </xf>
    <xf numFmtId="0" fontId="141" fillId="71" borderId="0" xfId="611" applyFont="1" applyFill="1" applyAlignment="1">
      <alignment vertical="center"/>
    </xf>
    <xf numFmtId="38" fontId="0" fillId="0" borderId="0" xfId="0" applyNumberFormat="1" applyFont="1" applyFill="1" applyProtection="1"/>
    <xf numFmtId="14" fontId="0" fillId="0" borderId="0" xfId="0" applyNumberFormat="1" applyFont="1" applyProtection="1"/>
    <xf numFmtId="164" fontId="49" fillId="32" borderId="0" xfId="0" applyNumberFormat="1" applyFont="1" applyFill="1" applyAlignment="1" applyProtection="1">
      <alignment wrapText="1"/>
    </xf>
    <xf numFmtId="0" fontId="0" fillId="20" borderId="0" xfId="0" applyFill="1"/>
    <xf numFmtId="0" fontId="0" fillId="29" borderId="0" xfId="0" applyFill="1" applyAlignment="1">
      <alignment horizontal="center"/>
    </xf>
    <xf numFmtId="0" fontId="0" fillId="20" borderId="0" xfId="0" applyFill="1" applyAlignment="1">
      <alignment horizontal="center"/>
    </xf>
    <xf numFmtId="0" fontId="0" fillId="31" borderId="0" xfId="0" applyFill="1" applyAlignment="1">
      <alignment horizontal="center"/>
    </xf>
    <xf numFmtId="0" fontId="0" fillId="31" borderId="0" xfId="0" applyFill="1"/>
    <xf numFmtId="0" fontId="0" fillId="0" borderId="0" xfId="0" applyFill="1" applyAlignment="1">
      <alignment horizontal="center"/>
    </xf>
    <xf numFmtId="0" fontId="0" fillId="0" borderId="0" xfId="0" applyFill="1"/>
    <xf numFmtId="0" fontId="0" fillId="77" borderId="0" xfId="0" applyFill="1" applyAlignment="1">
      <alignment horizontal="center"/>
    </xf>
    <xf numFmtId="0" fontId="0" fillId="77" borderId="0" xfId="0" applyFill="1"/>
    <xf numFmtId="0" fontId="0" fillId="26" borderId="0" xfId="0" applyFill="1" applyAlignment="1">
      <alignment horizontal="center"/>
    </xf>
    <xf numFmtId="0" fontId="0" fillId="26" borderId="0" xfId="0" applyFill="1"/>
    <xf numFmtId="0" fontId="0" fillId="77" borderId="0" xfId="0" applyFill="1" applyBorder="1"/>
    <xf numFmtId="38" fontId="44" fillId="22" borderId="43" xfId="439" applyNumberFormat="1" applyFont="1" applyFill="1" applyBorder="1" applyAlignment="1" applyProtection="1">
      <alignment horizontal="center" vertical="center" wrapText="1"/>
    </xf>
    <xf numFmtId="4" fontId="0" fillId="0" borderId="0" xfId="0" applyNumberFormat="1"/>
    <xf numFmtId="49" fontId="35" fillId="30" borderId="13" xfId="611" applyNumberFormat="1" applyFill="1" applyBorder="1" applyAlignment="1" applyProtection="1">
      <alignment horizontal="center"/>
      <protection locked="0"/>
    </xf>
    <xf numFmtId="178" fontId="41" fillId="30" borderId="63" xfId="0" applyNumberFormat="1" applyFont="1" applyFill="1" applyBorder="1" applyAlignment="1">
      <alignment wrapText="1"/>
    </xf>
    <xf numFmtId="178" fontId="56" fillId="0" borderId="27" xfId="439" applyNumberFormat="1" applyFont="1" applyFill="1" applyBorder="1" applyAlignment="1" applyProtection="1">
      <alignment horizontal="center" vertical="center" wrapText="1"/>
    </xf>
    <xf numFmtId="179" fontId="0" fillId="30" borderId="13" xfId="0" applyNumberFormat="1" applyFont="1" applyFill="1" applyBorder="1" applyAlignment="1" applyProtection="1">
      <alignment horizontal="center"/>
      <protection locked="0"/>
    </xf>
    <xf numFmtId="0" fontId="0" fillId="0" borderId="13" xfId="0" applyBorder="1"/>
    <xf numFmtId="0" fontId="0" fillId="0" borderId="38" xfId="0" applyBorder="1"/>
    <xf numFmtId="0" fontId="0" fillId="0" borderId="64" xfId="0" applyBorder="1"/>
    <xf numFmtId="0" fontId="39" fillId="76" borderId="83" xfId="0" applyFont="1" applyFill="1" applyBorder="1" applyAlignment="1">
      <alignment horizontal="left"/>
    </xf>
    <xf numFmtId="0" fontId="0" fillId="76" borderId="84" xfId="0" applyFill="1" applyBorder="1"/>
    <xf numFmtId="0" fontId="0" fillId="76" borderId="88" xfId="0" applyFill="1" applyBorder="1"/>
    <xf numFmtId="0" fontId="0" fillId="0" borderId="82" xfId="0" applyBorder="1"/>
    <xf numFmtId="0" fontId="133" fillId="0" borderId="65" xfId="0" applyFont="1" applyBorder="1" applyAlignment="1">
      <alignment horizontal="center" vertical="center" wrapText="1"/>
    </xf>
    <xf numFmtId="0" fontId="0" fillId="0" borderId="65" xfId="0" applyBorder="1"/>
    <xf numFmtId="0" fontId="133" fillId="0" borderId="13" xfId="0" applyFont="1" applyBorder="1" applyAlignment="1">
      <alignment horizontal="center" vertical="center" wrapText="1"/>
    </xf>
    <xf numFmtId="0" fontId="39" fillId="0" borderId="54" xfId="0" quotePrefix="1" applyFont="1" applyBorder="1" applyAlignment="1">
      <alignment horizontal="center" vertical="center"/>
    </xf>
    <xf numFmtId="37" fontId="0" fillId="0" borderId="54" xfId="0" applyNumberFormat="1" applyBorder="1" applyAlignment="1">
      <alignment horizontal="center" vertical="center" wrapText="1"/>
    </xf>
    <xf numFmtId="0" fontId="45" fillId="76" borderId="13" xfId="0" applyFont="1" applyFill="1" applyBorder="1" applyAlignment="1">
      <alignment horizontal="center" vertical="center" wrapText="1"/>
    </xf>
    <xf numFmtId="0" fontId="39" fillId="76" borderId="54" xfId="0" applyFont="1" applyFill="1" applyBorder="1" applyAlignment="1">
      <alignment horizontal="center" wrapText="1"/>
    </xf>
    <xf numFmtId="0" fontId="0" fillId="76" borderId="83" xfId="0" applyFill="1" applyBorder="1"/>
    <xf numFmtId="49" fontId="39" fillId="0" borderId="54" xfId="0" quotePrefix="1" applyNumberFormat="1" applyFont="1" applyBorder="1" applyAlignment="1">
      <alignment horizontal="center" vertical="center"/>
    </xf>
    <xf numFmtId="0" fontId="0" fillId="1" borderId="54" xfId="0" applyFill="1" applyBorder="1" applyAlignment="1">
      <alignment horizontal="center" vertical="center" wrapText="1"/>
    </xf>
    <xf numFmtId="0" fontId="39" fillId="0" borderId="79" xfId="0" applyFont="1" applyBorder="1" applyAlignment="1">
      <alignment horizontal="center" vertical="center"/>
    </xf>
    <xf numFmtId="0" fontId="0" fillId="76" borderId="11" xfId="0" applyFill="1" applyBorder="1" applyAlignment="1">
      <alignment horizontal="center"/>
    </xf>
    <xf numFmtId="0" fontId="44" fillId="0" borderId="85" xfId="0" applyFont="1" applyBorder="1"/>
    <xf numFmtId="0" fontId="44" fillId="0" borderId="0" xfId="0" applyFont="1"/>
    <xf numFmtId="0" fontId="44" fillId="0" borderId="71" xfId="0" applyFont="1" applyBorder="1"/>
    <xf numFmtId="0" fontId="44" fillId="0" borderId="72" xfId="0" applyFont="1" applyBorder="1"/>
    <xf numFmtId="0" fontId="146" fillId="0" borderId="0" xfId="0" applyFont="1" applyAlignment="1">
      <alignment vertical="center" wrapText="1"/>
    </xf>
    <xf numFmtId="0" fontId="44" fillId="0" borderId="80" xfId="0" applyFont="1" applyBorder="1" applyAlignment="1">
      <alignment wrapText="1"/>
    </xf>
    <xf numFmtId="1" fontId="44" fillId="0" borderId="0" xfId="0" applyNumberFormat="1" applyFont="1"/>
    <xf numFmtId="0" fontId="44" fillId="0" borderId="78" xfId="0" applyFont="1" applyBorder="1"/>
    <xf numFmtId="0" fontId="44" fillId="0" borderId="0" xfId="0" applyFont="1" applyAlignment="1">
      <alignment horizontal="center"/>
    </xf>
    <xf numFmtId="0" fontId="44" fillId="0" borderId="81" xfId="0" applyFont="1" applyBorder="1"/>
    <xf numFmtId="0" fontId="0" fillId="0" borderId="0" xfId="0" applyFill="1" applyAlignment="1">
      <alignment horizontal="left" vertical="center"/>
    </xf>
    <xf numFmtId="0" fontId="0" fillId="0" borderId="0" xfId="0" applyFill="1" applyAlignment="1">
      <alignment wrapText="1"/>
    </xf>
    <xf numFmtId="0" fontId="147" fillId="0" borderId="0" xfId="0" applyFont="1" applyFill="1" applyAlignment="1">
      <alignment horizontal="left" vertical="center"/>
    </xf>
    <xf numFmtId="0" fontId="39" fillId="0" borderId="13" xfId="0" applyFont="1" applyFill="1" applyBorder="1" applyAlignment="1">
      <alignment horizontal="left" vertical="center"/>
    </xf>
    <xf numFmtId="0" fontId="0" fillId="0" borderId="16" xfId="0" applyFill="1" applyBorder="1"/>
    <xf numFmtId="0" fontId="76" fillId="0" borderId="39" xfId="0" applyFont="1" applyFill="1" applyBorder="1"/>
    <xf numFmtId="0" fontId="0" fillId="32" borderId="10" xfId="0" applyFill="1" applyBorder="1" applyAlignment="1">
      <alignment horizontal="center" vertical="center"/>
    </xf>
    <xf numFmtId="0" fontId="76" fillId="0" borderId="39" xfId="0" applyFont="1" applyFill="1" applyBorder="1" applyAlignment="1">
      <alignment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0" fontId="0" fillId="0" borderId="0" xfId="0" quotePrefix="1" applyFont="1" applyAlignment="1" applyProtection="1">
      <alignment vertical="center" wrapText="1"/>
    </xf>
    <xf numFmtId="0" fontId="0" fillId="34" borderId="0" xfId="0" applyFont="1" applyFill="1" applyAlignment="1" applyProtection="1">
      <alignment horizontal="center" vertical="center"/>
    </xf>
    <xf numFmtId="41" fontId="65" fillId="30" borderId="76" xfId="439" applyNumberFormat="1" applyFont="1" applyFill="1" applyBorder="1" applyAlignment="1">
      <alignment vertical="center" wrapText="1"/>
    </xf>
    <xf numFmtId="41" fontId="65" fillId="30" borderId="0" xfId="439" applyNumberFormat="1" applyFont="1" applyFill="1" applyAlignment="1">
      <alignment vertical="center" wrapText="1"/>
    </xf>
    <xf numFmtId="41" fontId="65" fillId="30" borderId="87" xfId="439" applyNumberFormat="1" applyFont="1" applyFill="1" applyBorder="1" applyAlignment="1">
      <alignment vertical="center" wrapText="1"/>
    </xf>
    <xf numFmtId="41" fontId="65" fillId="30" borderId="77" xfId="439" applyNumberFormat="1" applyFont="1" applyFill="1" applyBorder="1" applyAlignment="1">
      <alignment vertical="center" wrapText="1"/>
    </xf>
    <xf numFmtId="14" fontId="56" fillId="34" borderId="22" xfId="439" applyNumberFormat="1" applyFont="1" applyFill="1" applyBorder="1" applyAlignment="1" applyProtection="1">
      <alignment horizontal="center" vertical="center" wrapText="1"/>
    </xf>
    <xf numFmtId="0" fontId="0" fillId="0" borderId="0" xfId="0" applyNumberFormat="1"/>
    <xf numFmtId="0" fontId="0" fillId="0" borderId="0" xfId="0" applyAlignment="1">
      <alignment horizont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horizontal="center"/>
    </xf>
    <xf numFmtId="0" fontId="0" fillId="0" borderId="10" xfId="0" applyFill="1" applyBorder="1" applyAlignment="1">
      <alignment wrapText="1"/>
    </xf>
    <xf numFmtId="0" fontId="150" fillId="0" borderId="0" xfId="0" applyFont="1" applyAlignment="1">
      <alignment horizontal="center"/>
    </xf>
    <xf numFmtId="0" fontId="150" fillId="0" borderId="0" xfId="0" applyFont="1"/>
    <xf numFmtId="0" fontId="150" fillId="0" borderId="0" xfId="0" applyFont="1" applyAlignment="1">
      <alignment wrapText="1"/>
    </xf>
    <xf numFmtId="1" fontId="0" fillId="0" borderId="0" xfId="0" applyNumberFormat="1" applyAlignment="1">
      <alignment horizontal="center" vertical="center"/>
    </xf>
    <xf numFmtId="0" fontId="44" fillId="0" borderId="43" xfId="0" applyFont="1" applyBorder="1" applyAlignment="1">
      <alignment horizontal="center" vertical="center" wrapText="1"/>
    </xf>
    <xf numFmtId="0" fontId="0" fillId="0" borderId="0" xfId="0" applyAlignment="1">
      <alignment horizontal="left" vertical="center" wrapText="1"/>
    </xf>
    <xf numFmtId="1" fontId="0" fillId="0" borderId="24" xfId="0" applyNumberFormat="1" applyBorder="1" applyAlignment="1">
      <alignment horizontal="center" vertical="center" wrapText="1"/>
    </xf>
    <xf numFmtId="0" fontId="0" fillId="0" borderId="22" xfId="0" applyBorder="1" applyAlignment="1">
      <alignment horizontal="left" vertical="center" wrapText="1"/>
    </xf>
    <xf numFmtId="0" fontId="0" fillId="0" borderId="24" xfId="0" applyBorder="1" applyAlignment="1">
      <alignment horizontal="center" vertical="center" wrapText="1"/>
    </xf>
    <xf numFmtId="0" fontId="39" fillId="72" borderId="0" xfId="0" applyFont="1" applyFill="1" applyAlignment="1">
      <alignment vertical="center"/>
    </xf>
    <xf numFmtId="0" fontId="0" fillId="72" borderId="0" xfId="0" applyFill="1" applyAlignment="1">
      <alignment vertical="center"/>
    </xf>
    <xf numFmtId="3" fontId="39" fillId="72" borderId="0" xfId="439" applyNumberFormat="1" applyFont="1" applyFill="1" applyAlignment="1" applyProtection="1">
      <alignment horizontal="center" vertical="center"/>
      <protection locked="0"/>
    </xf>
    <xf numFmtId="41" fontId="65" fillId="72" borderId="0" xfId="0" applyNumberFormat="1" applyFont="1" applyFill="1" applyAlignment="1">
      <alignment wrapText="1"/>
    </xf>
    <xf numFmtId="0" fontId="0" fillId="0" borderId="0" xfId="0" applyAlignment="1">
      <alignment horizontal="center" vertical="center"/>
    </xf>
    <xf numFmtId="0" fontId="39" fillId="0" borderId="0" xfId="0" applyFont="1" applyAlignment="1">
      <alignment horizontal="center" vertical="center" wrapText="1"/>
    </xf>
    <xf numFmtId="0" fontId="0" fillId="0" borderId="0" xfId="0" applyAlignment="1">
      <alignment vertical="center" wrapText="1"/>
    </xf>
    <xf numFmtId="0" fontId="151" fillId="0" borderId="0" xfId="0" applyFont="1" applyAlignment="1">
      <alignment wrapText="1"/>
    </xf>
    <xf numFmtId="0" fontId="151" fillId="0" borderId="0" xfId="0" applyFont="1"/>
    <xf numFmtId="0" fontId="150" fillId="0" borderId="0" xfId="0" applyFont="1" applyAlignment="1">
      <alignment horizontal="center" vertical="center" wrapText="1"/>
    </xf>
    <xf numFmtId="0" fontId="150" fillId="0" borderId="0" xfId="0" applyFont="1" applyAlignment="1">
      <alignment horizontal="center" vertical="center"/>
    </xf>
    <xf numFmtId="0" fontId="39" fillId="0" borderId="25" xfId="0" applyFont="1" applyBorder="1" applyAlignment="1">
      <alignment horizontal="center" vertical="center"/>
    </xf>
    <xf numFmtId="0" fontId="0" fillId="0" borderId="30" xfId="0" applyBorder="1" applyAlignment="1">
      <alignment vertical="center" wrapText="1"/>
    </xf>
    <xf numFmtId="0" fontId="64" fillId="0" borderId="10" xfId="0" applyFont="1" applyFill="1" applyBorder="1" applyAlignment="1">
      <alignment vertical="center" wrapText="1"/>
    </xf>
    <xf numFmtId="0" fontId="64" fillId="0" borderId="10" xfId="0" applyFont="1" applyFill="1" applyBorder="1" applyAlignment="1">
      <alignment horizontal="left" vertical="center" wrapText="1"/>
    </xf>
    <xf numFmtId="0" fontId="152" fillId="71" borderId="0" xfId="30096" applyFont="1" applyFill="1" applyAlignment="1">
      <alignment vertical="center" wrapText="1"/>
    </xf>
    <xf numFmtId="41" fontId="65" fillId="0" borderId="0" xfId="0" applyNumberFormat="1" applyFont="1" applyAlignment="1">
      <alignment vertical="center" wrapText="1"/>
    </xf>
    <xf numFmtId="14" fontId="118" fillId="29" borderId="10" xfId="31720" applyNumberFormat="1" applyFont="1" applyFill="1" applyBorder="1" applyAlignment="1" applyProtection="1">
      <alignment horizontal="left" vertical="center"/>
      <protection locked="0"/>
    </xf>
    <xf numFmtId="0" fontId="0" fillId="0" borderId="0" xfId="0" applyBorder="1" applyAlignment="1">
      <alignment vertical="center" wrapText="1"/>
    </xf>
    <xf numFmtId="0" fontId="41" fillId="0" borderId="10" xfId="0" applyFont="1" applyBorder="1" applyAlignment="1" applyProtection="1">
      <alignment horizontal="right" wrapText="1"/>
    </xf>
    <xf numFmtId="0" fontId="41" fillId="0" borderId="10" xfId="0" applyFont="1" applyBorder="1" applyAlignment="1" applyProtection="1">
      <alignment horizontal="right" vertical="center" wrapText="1"/>
    </xf>
    <xf numFmtId="37" fontId="57" fillId="29" borderId="0" xfId="439" applyNumberFormat="1" applyFont="1" applyFill="1" applyAlignment="1" applyProtection="1">
      <alignment horizontal="center" vertical="center" wrapText="1"/>
      <protection locked="0"/>
    </xf>
    <xf numFmtId="172" fontId="0" fillId="73" borderId="26" xfId="439" applyNumberFormat="1" applyFont="1" applyFill="1" applyBorder="1" applyAlignment="1" applyProtection="1">
      <alignment vertical="center"/>
    </xf>
    <xf numFmtId="169" fontId="0" fillId="72" borderId="62" xfId="439" applyNumberFormat="1" applyFont="1" applyFill="1" applyBorder="1" applyAlignment="1" applyProtection="1">
      <alignment horizontal="center" vertical="center"/>
    </xf>
    <xf numFmtId="4" fontId="0" fillId="0" borderId="10" xfId="0" applyNumberFormat="1" applyBorder="1"/>
    <xf numFmtId="1" fontId="40" fillId="24" borderId="0" xfId="439" applyNumberFormat="1" applyFont="1" applyFill="1" applyBorder="1" applyAlignment="1" applyProtection="1">
      <alignment horizontal="center" wrapText="1"/>
    </xf>
    <xf numFmtId="14" fontId="0" fillId="34" borderId="0" xfId="0" applyNumberFormat="1" applyFont="1" applyFill="1" applyAlignment="1" applyProtection="1">
      <alignment horizontal="center" vertical="center"/>
    </xf>
    <xf numFmtId="0" fontId="0" fillId="29" borderId="73" xfId="0" applyFill="1" applyBorder="1" applyAlignment="1" applyProtection="1">
      <alignment horizontal="center" vertical="center"/>
      <protection locked="0"/>
    </xf>
    <xf numFmtId="14" fontId="0" fillId="29" borderId="73" xfId="0" applyNumberFormat="1" applyFill="1" applyBorder="1" applyAlignment="1" applyProtection="1">
      <alignment horizontal="center" vertical="center"/>
      <protection locked="0"/>
    </xf>
    <xf numFmtId="0" fontId="0" fillId="29" borderId="10" xfId="0" applyFill="1" applyBorder="1" applyAlignment="1" applyProtection="1">
      <alignment wrapText="1"/>
      <protection locked="0"/>
    </xf>
    <xf numFmtId="0" fontId="0" fillId="0" borderId="66" xfId="0" applyBorder="1" applyAlignment="1">
      <alignment horizontal="center"/>
    </xf>
    <xf numFmtId="0" fontId="0" fillId="0" borderId="67" xfId="0" applyFill="1" applyBorder="1"/>
    <xf numFmtId="168" fontId="0" fillId="0" borderId="67" xfId="0" applyNumberFormat="1" applyFill="1" applyBorder="1" applyAlignment="1">
      <alignment wrapText="1"/>
    </xf>
    <xf numFmtId="0" fontId="0" fillId="0" borderId="68" xfId="0" applyBorder="1" applyAlignment="1">
      <alignment wrapText="1"/>
    </xf>
    <xf numFmtId="0" fontId="0" fillId="0" borderId="69"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0" xfId="0" applyBorder="1" applyAlignment="1">
      <alignment wrapText="1"/>
    </xf>
    <xf numFmtId="0" fontId="39" fillId="0" borderId="35" xfId="0" applyFont="1" applyFill="1" applyBorder="1" applyAlignment="1">
      <alignment horizontal="left" vertical="center"/>
    </xf>
    <xf numFmtId="0" fontId="0" fillId="0" borderId="36" xfId="0" applyFill="1" applyBorder="1"/>
    <xf numFmtId="0" fontId="0" fillId="0" borderId="36" xfId="0" applyFill="1" applyBorder="1" applyAlignment="1">
      <alignment wrapText="1"/>
    </xf>
    <xf numFmtId="3" fontId="0" fillId="0" borderId="0" xfId="0" applyNumberFormat="1"/>
    <xf numFmtId="0" fontId="64" fillId="0" borderId="10" xfId="0" applyFont="1" applyBorder="1" applyAlignment="1">
      <alignment vertical="center" wrapText="1"/>
    </xf>
    <xf numFmtId="0" fontId="65" fillId="32" borderId="64" xfId="0" applyFont="1" applyFill="1" applyBorder="1" applyAlignment="1" applyProtection="1">
      <alignment wrapText="1"/>
      <protection locked="0"/>
    </xf>
    <xf numFmtId="0" fontId="0" fillId="76" borderId="0" xfId="0" applyFill="1" applyAlignment="1">
      <alignment vertical="center" wrapText="1"/>
    </xf>
    <xf numFmtId="0" fontId="0" fillId="76" borderId="10" xfId="0" applyFill="1" applyBorder="1" applyAlignment="1" applyProtection="1">
      <alignment horizontal="center" vertical="center"/>
      <protection locked="0"/>
    </xf>
    <xf numFmtId="0" fontId="64" fillId="76" borderId="10" xfId="0" applyFont="1" applyFill="1" applyBorder="1" applyAlignment="1">
      <alignment vertical="center" wrapText="1"/>
    </xf>
    <xf numFmtId="0" fontId="0" fillId="29" borderId="10" xfId="0" applyFill="1" applyBorder="1" applyAlignment="1" applyProtection="1">
      <alignment horizontal="center" vertical="center"/>
      <protection locked="0"/>
    </xf>
    <xf numFmtId="3" fontId="0" fillId="29" borderId="73" xfId="0" applyNumberFormat="1" applyFill="1" applyBorder="1" applyAlignment="1" applyProtection="1">
      <alignment horizontal="center" vertical="center"/>
      <protection locked="0"/>
    </xf>
    <xf numFmtId="0" fontId="0" fillId="0" borderId="10" xfId="0" applyBorder="1" applyAlignment="1">
      <alignment horizontal="center" vertical="center"/>
    </xf>
    <xf numFmtId="0" fontId="0" fillId="79" borderId="10" xfId="0" applyFill="1" applyBorder="1" applyAlignment="1">
      <alignment vertical="center" wrapText="1"/>
    </xf>
    <xf numFmtId="14" fontId="0" fillId="29" borderId="10" xfId="0" applyNumberFormat="1" applyFill="1" applyBorder="1" applyAlignment="1" applyProtection="1">
      <alignment horizontal="center" vertical="center"/>
      <protection locked="0"/>
    </xf>
    <xf numFmtId="0" fontId="65" fillId="79" borderId="73" xfId="0" applyFont="1" applyFill="1" applyBorder="1" applyAlignment="1">
      <alignment vertical="center" wrapText="1"/>
    </xf>
    <xf numFmtId="0" fontId="64" fillId="0" borderId="73" xfId="0" applyFont="1" applyBorder="1" applyAlignment="1">
      <alignment vertical="center" wrapText="1"/>
    </xf>
    <xf numFmtId="0" fontId="39" fillId="32" borderId="41" xfId="0" applyFont="1" applyFill="1" applyBorder="1" applyAlignment="1">
      <alignment horizontal="center" vertical="center"/>
    </xf>
    <xf numFmtId="0" fontId="0" fillId="32" borderId="24" xfId="0" applyFill="1" applyBorder="1" applyAlignment="1">
      <alignment horizontal="left" vertical="center" wrapText="1"/>
    </xf>
    <xf numFmtId="0" fontId="0" fillId="32" borderId="0" xfId="0" applyFill="1" applyAlignment="1" applyProtection="1">
      <alignment vertical="center" wrapText="1"/>
      <protection locked="0"/>
    </xf>
    <xf numFmtId="0" fontId="0" fillId="0" borderId="0" xfId="0" applyFill="1" applyAlignment="1" applyProtection="1">
      <alignment vertical="center" wrapText="1"/>
      <protection locked="0"/>
    </xf>
    <xf numFmtId="14" fontId="0" fillId="76" borderId="0" xfId="0" applyNumberFormat="1" applyFont="1" applyFill="1" applyBorder="1" applyAlignment="1">
      <alignment horizontal="center" vertical="center" wrapText="1"/>
    </xf>
    <xf numFmtId="0" fontId="39" fillId="76" borderId="61" xfId="0" applyFont="1" applyFill="1" applyBorder="1" applyAlignment="1">
      <alignment horizontal="center" vertical="center"/>
    </xf>
    <xf numFmtId="0" fontId="41" fillId="76" borderId="22" xfId="0" applyFont="1" applyFill="1" applyBorder="1" applyAlignment="1">
      <alignment horizontal="left" vertical="center" wrapText="1"/>
    </xf>
    <xf numFmtId="14" fontId="44" fillId="0" borderId="66" xfId="0" applyNumberFormat="1" applyFont="1" applyBorder="1"/>
    <xf numFmtId="14" fontId="44" fillId="32" borderId="67" xfId="0" applyNumberFormat="1" applyFont="1" applyFill="1" applyBorder="1"/>
    <xf numFmtId="14" fontId="44" fillId="32" borderId="68" xfId="0" applyNumberFormat="1" applyFont="1" applyFill="1" applyBorder="1"/>
    <xf numFmtId="0" fontId="44" fillId="0" borderId="21" xfId="0" applyFont="1" applyBorder="1"/>
    <xf numFmtId="0" fontId="44" fillId="0" borderId="53" xfId="0" applyFont="1" applyBorder="1"/>
    <xf numFmtId="14" fontId="44" fillId="0" borderId="0" xfId="0" applyNumberFormat="1" applyFont="1"/>
    <xf numFmtId="14" fontId="44" fillId="0" borderId="53" xfId="0" applyNumberFormat="1" applyFont="1" applyBorder="1"/>
    <xf numFmtId="0" fontId="44" fillId="0" borderId="69" xfId="0" applyFont="1" applyBorder="1"/>
    <xf numFmtId="14" fontId="44" fillId="0" borderId="17" xfId="0" applyNumberFormat="1" applyFont="1" applyBorder="1"/>
    <xf numFmtId="14" fontId="44" fillId="0" borderId="70" xfId="0" applyNumberFormat="1" applyFont="1" applyBorder="1"/>
    <xf numFmtId="14" fontId="0" fillId="0" borderId="54" xfId="0" applyNumberFormat="1" applyBorder="1" applyAlignment="1">
      <alignment horizontal="center" vertical="center" wrapText="1"/>
    </xf>
    <xf numFmtId="3" fontId="0" fillId="0" borderId="24" xfId="0" applyNumberFormat="1" applyFont="1" applyFill="1" applyBorder="1" applyAlignment="1" applyProtection="1">
      <alignment horizontal="center" vertical="center" wrapText="1"/>
    </xf>
    <xf numFmtId="0" fontId="0" fillId="0" borderId="73" xfId="0" applyFill="1" applyBorder="1" applyAlignment="1">
      <alignment vertical="center"/>
    </xf>
    <xf numFmtId="0" fontId="0" fillId="0" borderId="0" xfId="0" applyFill="1" applyAlignment="1">
      <alignment vertical="center"/>
    </xf>
    <xf numFmtId="0" fontId="39" fillId="76" borderId="0" xfId="0" applyFont="1" applyFill="1" applyAlignment="1">
      <alignment horizontal="left" vertical="center"/>
    </xf>
    <xf numFmtId="0" fontId="0" fillId="0" borderId="0" xfId="0" applyFill="1" applyAlignment="1">
      <alignment horizontal="left" vertical="center" wrapText="1"/>
    </xf>
    <xf numFmtId="0" fontId="0" fillId="32" borderId="22" xfId="0" applyNumberFormat="1" applyFont="1" applyFill="1" applyBorder="1" applyAlignment="1" applyProtection="1">
      <alignment horizontal="left" vertical="center" wrapText="1"/>
    </xf>
    <xf numFmtId="0" fontId="0" fillId="0" borderId="54"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Alignment="1" applyProtection="1">
      <alignment horizontal="left" vertical="center"/>
      <protection locked="0"/>
    </xf>
    <xf numFmtId="37" fontId="33" fillId="29" borderId="0" xfId="439" applyNumberFormat="1" applyFont="1" applyFill="1" applyAlignment="1" applyProtection="1">
      <alignment horizontal="center" vertical="center"/>
      <protection locked="0"/>
    </xf>
    <xf numFmtId="49" fontId="39" fillId="29" borderId="0" xfId="0" applyNumberFormat="1" applyFont="1" applyFill="1" applyAlignment="1" applyProtection="1">
      <alignment horizontal="center" vertical="center"/>
      <protection locked="0"/>
    </xf>
    <xf numFmtId="14" fontId="39" fillId="29" borderId="0" xfId="439" applyNumberFormat="1" applyFont="1" applyFill="1" applyAlignment="1" applyProtection="1">
      <alignment horizontal="center" vertical="center" wrapText="1"/>
      <protection locked="0"/>
    </xf>
    <xf numFmtId="0" fontId="0" fillId="0" borderId="0" xfId="0" applyFill="1" applyAlignment="1">
      <alignment vertical="center" wrapText="1"/>
    </xf>
    <xf numFmtId="180" fontId="44" fillId="0" borderId="0" xfId="439" applyNumberFormat="1" applyFont="1" applyFill="1" applyAlignment="1" applyProtection="1">
      <alignment horizontal="center" vertical="center"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2" borderId="75" xfId="0" applyFont="1" applyFill="1" applyBorder="1" applyAlignment="1">
      <alignment horizontal="center" vertical="center" wrapText="1"/>
    </xf>
    <xf numFmtId="0" fontId="0" fillId="0" borderId="36" xfId="0" applyFont="1" applyBorder="1" applyAlignment="1">
      <alignment horizontal="left" wrapText="1"/>
    </xf>
    <xf numFmtId="0" fontId="0" fillId="34" borderId="13" xfId="0" applyFont="1" applyFill="1" applyBorder="1" applyAlignment="1">
      <alignment horizontal="left" wrapText="1"/>
    </xf>
    <xf numFmtId="0" fontId="0" fillId="34" borderId="16" xfId="0" applyFont="1"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149" fillId="78" borderId="13" xfId="0" applyFont="1" applyFill="1" applyBorder="1" applyAlignment="1">
      <alignment horizontal="center" vertical="center"/>
    </xf>
    <xf numFmtId="0" fontId="149" fillId="78"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57" fillId="32" borderId="11" xfId="0" applyFont="1" applyFill="1" applyBorder="1" applyAlignment="1">
      <alignment horizontal="justify" vertical="center" wrapText="1"/>
    </xf>
    <xf numFmtId="0" fontId="57" fillId="32" borderId="54" xfId="0" applyFont="1" applyFill="1" applyBorder="1" applyAlignment="1">
      <alignment horizontal="justify" vertical="center" wrapText="1"/>
    </xf>
    <xf numFmtId="0" fontId="57" fillId="76" borderId="16" xfId="0" applyFont="1" applyFill="1" applyBorder="1" applyAlignment="1">
      <alignment horizontal="left" wrapText="1"/>
    </xf>
    <xf numFmtId="0" fontId="57" fillId="76" borderId="16" xfId="0" applyFont="1" applyFill="1" applyBorder="1" applyAlignment="1">
      <alignment horizontal="justify" vertical="center" wrapText="1"/>
    </xf>
    <xf numFmtId="0" fontId="57" fillId="76" borderId="11" xfId="0" applyFont="1" applyFill="1" applyBorder="1" applyAlignment="1">
      <alignment horizontal="justify" vertical="center" wrapText="1"/>
    </xf>
    <xf numFmtId="0" fontId="132" fillId="0" borderId="38" xfId="0" applyFont="1" applyBorder="1" applyAlignment="1">
      <alignment horizontal="center" vertical="center"/>
    </xf>
    <xf numFmtId="0" fontId="132" fillId="0" borderId="39" xfId="0" applyFont="1" applyBorder="1" applyAlignment="1">
      <alignment horizontal="center" vertical="center"/>
    </xf>
    <xf numFmtId="0" fontId="132" fillId="0" borderId="16" xfId="0" applyFont="1" applyBorder="1" applyAlignment="1">
      <alignment horizontal="center" vertical="center"/>
    </xf>
    <xf numFmtId="0" fontId="132" fillId="0" borderId="11" xfId="0" applyFont="1" applyBorder="1" applyAlignment="1">
      <alignment horizontal="center" vertical="center"/>
    </xf>
    <xf numFmtId="0" fontId="57" fillId="32" borderId="13" xfId="0" applyFont="1" applyFill="1" applyBorder="1" applyAlignment="1">
      <alignment horizontal="justify" vertical="center" wrapText="1"/>
    </xf>
    <xf numFmtId="0" fontId="57" fillId="32" borderId="16" xfId="0" applyFont="1" applyFill="1" applyBorder="1" applyAlignment="1">
      <alignment horizontal="justify" vertical="center" wrapText="1"/>
    </xf>
    <xf numFmtId="0" fontId="48" fillId="0" borderId="89" xfId="0" applyFont="1" applyBorder="1" applyAlignment="1">
      <alignment horizontal="center" vertical="center" wrapText="1"/>
    </xf>
    <xf numFmtId="0" fontId="48" fillId="0" borderId="90" xfId="0" applyFont="1" applyBorder="1" applyAlignment="1">
      <alignment horizontal="center" vertical="center" wrapText="1"/>
    </xf>
    <xf numFmtId="0" fontId="48" fillId="0" borderId="86" xfId="0" applyFont="1" applyBorder="1" applyAlignment="1">
      <alignment horizontal="center" vertical="center" wrapText="1"/>
    </xf>
    <xf numFmtId="0" fontId="39" fillId="0" borderId="15" xfId="0" applyFont="1" applyBorder="1" applyAlignment="1">
      <alignment horizontal="center" vertical="center"/>
    </xf>
    <xf numFmtId="0" fontId="39" fillId="0" borderId="57" xfId="0" applyFont="1" applyBorder="1" applyAlignment="1">
      <alignment horizontal="center" vertical="center"/>
    </xf>
    <xf numFmtId="0" fontId="39" fillId="0" borderId="38" xfId="0" applyFont="1" applyBorder="1" applyAlignment="1">
      <alignment horizontal="center" vertical="center"/>
    </xf>
    <xf numFmtId="0" fontId="39" fillId="0" borderId="40" xfId="0" applyFont="1" applyBorder="1" applyAlignment="1">
      <alignment horizontal="center" vertical="center"/>
    </xf>
    <xf numFmtId="0" fontId="39" fillId="0" borderId="82" xfId="0" applyFont="1" applyBorder="1" applyAlignment="1">
      <alignment horizontal="center" wrapText="1"/>
    </xf>
    <xf numFmtId="0" fontId="39" fillId="0" borderId="65" xfId="0" applyFont="1" applyBorder="1" applyAlignment="1">
      <alignment horizontal="center"/>
    </xf>
    <xf numFmtId="0" fontId="48" fillId="0" borderId="91" xfId="0" applyFont="1" applyBorder="1" applyAlignment="1">
      <alignment horizontal="center" vertical="center"/>
    </xf>
    <xf numFmtId="0" fontId="48" fillId="0" borderId="92" xfId="0" applyFont="1" applyBorder="1" applyAlignment="1">
      <alignment horizontal="center" vertical="center"/>
    </xf>
    <xf numFmtId="0" fontId="48" fillId="0" borderId="93" xfId="0" applyFont="1" applyBorder="1" applyAlignment="1">
      <alignment horizontal="center" vertical="center"/>
    </xf>
    <xf numFmtId="0" fontId="123" fillId="71" borderId="64" xfId="0" applyFont="1" applyFill="1" applyBorder="1" applyAlignment="1">
      <alignment horizontal="center" vertical="center" wrapText="1"/>
    </xf>
    <xf numFmtId="0" fontId="123" fillId="71" borderId="82" xfId="0" applyFont="1" applyFill="1" applyBorder="1" applyAlignment="1">
      <alignment horizontal="center" vertical="center" wrapText="1"/>
    </xf>
    <xf numFmtId="0" fontId="57" fillId="76" borderId="64" xfId="0" applyFont="1" applyFill="1" applyBorder="1" applyAlignment="1">
      <alignment horizontal="center" vertical="center" wrapText="1"/>
    </xf>
    <xf numFmtId="0" fontId="57" fillId="76" borderId="82" xfId="0" applyFont="1" applyFill="1" applyBorder="1" applyAlignment="1">
      <alignment horizontal="center" vertical="center" wrapText="1"/>
    </xf>
  </cellXfs>
  <cellStyles count="31735">
    <cellStyle name="20% - Accent1" xfId="29485" builtinId="30" customBuiltin="1"/>
    <cellStyle name="20% - Accent1 2" xfId="29497" xr:uid="{B4D97588-4E6D-4F66-9660-485579464908}"/>
    <cellStyle name="20% - Accent2" xfId="29487" builtinId="34" customBuiltin="1"/>
    <cellStyle name="20% - Accent2 2" xfId="29498" xr:uid="{35B0F212-66A1-472C-9A01-199A3F0DF76E}"/>
    <cellStyle name="20% - Accent3" xfId="29489" builtinId="38" customBuiltin="1"/>
    <cellStyle name="20% - Accent3 2" xfId="29499" xr:uid="{96A9D8D9-2163-4871-AD2A-E6FAD8327E91}"/>
    <cellStyle name="20% - Accent4" xfId="29491" builtinId="42" customBuiltin="1"/>
    <cellStyle name="20% - Accent4 2" xfId="29500" xr:uid="{85AD3608-5EC0-473E-ABF2-FE57FA5CFC47}"/>
    <cellStyle name="20% - Accent5" xfId="29493" builtinId="46" customBuiltin="1"/>
    <cellStyle name="20% - Accent5 2" xfId="29501" xr:uid="{2FAF7B59-7AF2-4277-AFB8-4CED4BCD4AA4}"/>
    <cellStyle name="20% - Accent6" xfId="29495" builtinId="50" customBuiltin="1"/>
    <cellStyle name="20% - Accent6 2" xfId="29502" xr:uid="{FD542BF9-873D-4C28-BB47-353BB6433DA7}"/>
    <cellStyle name="40% - Accent1" xfId="29486" builtinId="31" customBuiltin="1"/>
    <cellStyle name="40% - Accent1 2" xfId="29503" xr:uid="{0AA31246-28F2-4031-B39E-24F57F4DDC66}"/>
    <cellStyle name="40% - Accent2" xfId="29488" builtinId="35" customBuiltin="1"/>
    <cellStyle name="40% - Accent2 2" xfId="29504" xr:uid="{0339A947-B4EF-413F-9CAB-D0CABA162D0E}"/>
    <cellStyle name="40% - Accent3" xfId="29490" builtinId="39" customBuiltin="1"/>
    <cellStyle name="40% - Accent3 2" xfId="29505" xr:uid="{CE323443-EBFB-44AC-8BFD-1096489AD057}"/>
    <cellStyle name="40% - Accent4" xfId="29492" builtinId="43" customBuiltin="1"/>
    <cellStyle name="40% - Accent4 2" xfId="29506" xr:uid="{1DDF968D-ECA9-419B-B4EF-BD60D065FFB9}"/>
    <cellStyle name="40% - Accent5" xfId="29494" builtinId="47" customBuiltin="1"/>
    <cellStyle name="40% - Accent5 2" xfId="29507" xr:uid="{02D52EC3-9136-44C4-ABDC-79A2B992ECE6}"/>
    <cellStyle name="40% - Accent6" xfId="29496" builtinId="51" customBuiltin="1"/>
    <cellStyle name="40% - Accent6 2" xfId="29508" xr:uid="{7AB5FB25-D096-4925-8629-B2984C52A4A8}"/>
    <cellStyle name="60% - Accent1 2" xfId="29510" xr:uid="{7BFD2628-E072-4C2E-A30D-99A65338F113}"/>
    <cellStyle name="60% - Accent1 3" xfId="29509" xr:uid="{BA6653BC-E10F-49F1-922C-B37BD20BEE19}"/>
    <cellStyle name="60% - Accent2 2" xfId="29512" xr:uid="{B882DD0F-CF38-4110-A0B9-6D557E839E6F}"/>
    <cellStyle name="60% - Accent2 3" xfId="29511" xr:uid="{DBBEE3D1-BAA2-420D-AAD0-54977FAFD7AB}"/>
    <cellStyle name="60% - Accent3 2" xfId="29514" xr:uid="{B675D886-1249-408E-9624-ACBD29CE5E3B}"/>
    <cellStyle name="60% - Accent3 3" xfId="29513" xr:uid="{FFB5D201-005A-462D-82FC-535C7CE075BC}"/>
    <cellStyle name="60% - Accent4 2" xfId="29516" xr:uid="{CED353FE-23B8-41C5-8DF6-5B6EF71C5850}"/>
    <cellStyle name="60% - Accent4 3" xfId="29515" xr:uid="{70AF2E1E-CEC4-4808-B667-18848E7B237D}"/>
    <cellStyle name="60% - Accent5 2" xfId="29518" xr:uid="{24EFBFA3-A241-4B03-9CF7-1D6C9FDB8D68}"/>
    <cellStyle name="60% - Accent5 3" xfId="29517" xr:uid="{2FF37EA9-BACD-426F-A9D1-CB53E08211DE}"/>
    <cellStyle name="60% - Accent6 2" xfId="29520" xr:uid="{9E87C1BF-4265-43A7-B9CC-CEB53C8178E0}"/>
    <cellStyle name="60% - Accent6 3" xfId="29519" xr:uid="{ADE31EA4-598F-40AE-8C52-523F301B9003}"/>
    <cellStyle name="Accent1" xfId="4838"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1" xr:uid="{9FFF7FF5-1157-4607-AB6B-BA41FCEAE106}"/>
    <cellStyle name="Accent1 36" xfId="34" xr:uid="{00000000-0005-0000-0000-000021000000}"/>
    <cellStyle name="Accent1 36 2" xfId="29522"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0" xr:uid="{081EF534-E64F-4523-85C5-C52D0496B0C3}"/>
    <cellStyle name="Accent1 7" xfId="70" xr:uid="{00000000-0005-0000-0000-000045000000}"/>
    <cellStyle name="Accent1 70" xfId="22940" xr:uid="{4DC46A14-6FD5-4703-B964-ECA4F0B990BA}"/>
    <cellStyle name="Accent1 71" xfId="23985" xr:uid="{88B3CE1F-60C4-438B-A98E-5663565F73D8}"/>
    <cellStyle name="Accent1 8" xfId="71" xr:uid="{00000000-0005-0000-0000-000046000000}"/>
    <cellStyle name="Accent1 9" xfId="72" xr:uid="{00000000-0005-0000-0000-000047000000}"/>
    <cellStyle name="Accent2" xfId="4839"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3" xr:uid="{FA96348D-F8A4-4421-AC84-88F50463AE41}"/>
    <cellStyle name="Accent2 36" xfId="106" xr:uid="{00000000-0005-0000-0000-000069000000}"/>
    <cellStyle name="Accent2 36 2" xfId="29524"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4" xr:uid="{5182FF0B-24DC-49CB-A283-39402094CB39}"/>
    <cellStyle name="Accent2 7" xfId="142" xr:uid="{00000000-0005-0000-0000-00008D000000}"/>
    <cellStyle name="Accent2 70" xfId="25152" xr:uid="{DB859796-D498-4E56-A125-E2DCDE4C795B}"/>
    <cellStyle name="Accent2 71" xfId="23712" xr:uid="{83A61C3E-87A1-4F6A-8122-B7A001AB4311}"/>
    <cellStyle name="Accent2 8" xfId="143" xr:uid="{00000000-0005-0000-0000-00008E000000}"/>
    <cellStyle name="Accent2 9" xfId="144" xr:uid="{00000000-0005-0000-0000-00008F000000}"/>
    <cellStyle name="Accent3" xfId="4840"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5" xr:uid="{6D42C670-79BA-41D0-B5D2-B979219AF29B}"/>
    <cellStyle name="Accent3 36" xfId="178" xr:uid="{00000000-0005-0000-0000-0000B1000000}"/>
    <cellStyle name="Accent3 36 2" xfId="29526"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4" xr:uid="{0A5F0C95-5616-4611-AF28-AA89E0277EF1}"/>
    <cellStyle name="Accent3 7" xfId="214" xr:uid="{00000000-0005-0000-0000-0000D5000000}"/>
    <cellStyle name="Accent3 70" xfId="25647" xr:uid="{E970874A-57B0-4CBC-9DC1-7D50C0AD51C2}"/>
    <cellStyle name="Accent3 71" xfId="25593" xr:uid="{AF994C2C-841D-49C9-8721-FA9396879B33}"/>
    <cellStyle name="Accent3 8" xfId="215" xr:uid="{00000000-0005-0000-0000-0000D6000000}"/>
    <cellStyle name="Accent3 9" xfId="216" xr:uid="{00000000-0005-0000-0000-0000D7000000}"/>
    <cellStyle name="Accent4" xfId="4841"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7" xr:uid="{10BFA22F-D3BD-4505-8E2E-CD3D2ED897CC}"/>
    <cellStyle name="Accent4 36" xfId="250" xr:uid="{00000000-0005-0000-0000-0000F9000000}"/>
    <cellStyle name="Accent4 36 2" xfId="29528"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2" xr:uid="{AED4E30E-FB92-4A5C-BCC6-8ADCF62D9D7B}"/>
    <cellStyle name="Accent4 7" xfId="286" xr:uid="{00000000-0005-0000-0000-00001D010000}"/>
    <cellStyle name="Accent4 70" xfId="25086" xr:uid="{F41DF068-013E-42BF-8021-6272E34725E0}"/>
    <cellStyle name="Accent4 71" xfId="23846" xr:uid="{5FC22722-3052-4868-94D9-E5570379FEF4}"/>
    <cellStyle name="Accent4 8" xfId="287" xr:uid="{00000000-0005-0000-0000-00001E010000}"/>
    <cellStyle name="Accent4 9" xfId="288" xr:uid="{00000000-0005-0000-0000-00001F010000}"/>
    <cellStyle name="Accent5" xfId="4842"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29" xr:uid="{458CA2AC-D926-4059-8065-048300B70009}"/>
    <cellStyle name="Accent5 36" xfId="322" xr:uid="{00000000-0005-0000-0000-000041010000}"/>
    <cellStyle name="Accent5 36 2" xfId="29530"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5" xr:uid="{26B30322-1C89-49D0-BA3E-F8658C186C8B}"/>
    <cellStyle name="Accent5 7" xfId="358" xr:uid="{00000000-0005-0000-0000-000065010000}"/>
    <cellStyle name="Accent5 70" xfId="25595" xr:uid="{07476C96-5AF1-4461-9D78-20043F9CC41D}"/>
    <cellStyle name="Accent5 71" xfId="23795" xr:uid="{A5A9B84C-234B-4744-B883-15586B3D4CBC}"/>
    <cellStyle name="Accent5 8" xfId="359" xr:uid="{00000000-0005-0000-0000-000066010000}"/>
    <cellStyle name="Accent5 9" xfId="360" xr:uid="{00000000-0005-0000-0000-000067010000}"/>
    <cellStyle name="Accent6" xfId="4843"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1" xr:uid="{DF070521-6078-474F-9C65-EEACD7551C73}"/>
    <cellStyle name="Accent6 36" xfId="394" xr:uid="{00000000-0005-0000-0000-000089010000}"/>
    <cellStyle name="Accent6 36 2" xfId="29532"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1" xr:uid="{893BB9CA-356D-471A-AD5F-9495431F0EFC}"/>
    <cellStyle name="Accent6 7" xfId="430" xr:uid="{00000000-0005-0000-0000-0000AD010000}"/>
    <cellStyle name="Accent6 70" xfId="23390" xr:uid="{600A1D35-8915-4E4F-910E-44B8813D2433}"/>
    <cellStyle name="Accent6 71" xfId="24893" xr:uid="{E9DA2F1C-4737-4689-9B35-D336BD388C4B}"/>
    <cellStyle name="Accent6 8" xfId="431" xr:uid="{00000000-0005-0000-0000-0000AE010000}"/>
    <cellStyle name="Accent6 9" xfId="432" xr:uid="{00000000-0005-0000-0000-0000AF010000}"/>
    <cellStyle name="AccountClassificationTotalRowBalanceCol" xfId="12254" xr:uid="{EC67F07D-7951-469F-8170-F5D0EECEF2B9}"/>
    <cellStyle name="AccountClassificationTotalRowDescCol" xfId="12255" xr:uid="{58C315D6-5F7A-4069-8511-56264FEB55D8}"/>
    <cellStyle name="AccountClassificationTotalRowJERefCol" xfId="12256" xr:uid="{A31CFF99-3CB9-4CA9-96B5-9617F3D74581}"/>
    <cellStyle name="AccountClassificationTotalRowNameCol" xfId="12257" xr:uid="{D8403E05-910B-416C-84D7-F4A4937E4F4E}"/>
    <cellStyle name="AccountClassificationTotalRowVarPectCol" xfId="12258" xr:uid="{0BE0B926-9C35-48BC-B042-7CE47D3A1851}"/>
    <cellStyle name="AccountClassificationTotalRowWPRefCol" xfId="12259" xr:uid="{925C4963-1C84-45C3-8947-534838B1E866}"/>
    <cellStyle name="AccountDetailRowBalanceCol" xfId="12260" xr:uid="{77667C83-8EFE-4812-AE3D-73F088645F26}"/>
    <cellStyle name="AccountDetailRowDescCol" xfId="12261" xr:uid="{F920A0ED-4A8B-4F46-8AB2-76F71763D448}"/>
    <cellStyle name="AccountDetailRowJERefCol" xfId="12262" xr:uid="{9813E5D3-12DB-437B-B303-16516C42BCDD}"/>
    <cellStyle name="AccountDetailRowNameCol" xfId="12263" xr:uid="{426F538C-E9A9-467F-B29B-D74FFDD9B789}"/>
    <cellStyle name="AccountDetailRowVarPectCol" xfId="12264" xr:uid="{07328471-F285-4FE4-A039-12C2FC29E23C}"/>
    <cellStyle name="AccountDetailRowWPRefCol" xfId="12265" xr:uid="{63D4C9A4-BEB1-48C5-9B6B-F97E2C59B285}"/>
    <cellStyle name="AccountNetIncomeLossRowBalanceCol" xfId="12266" xr:uid="{F448CEAA-67FF-4FC0-96A1-6BAFFBD6B911}"/>
    <cellStyle name="AccountNetIncomeLossRowDescCol" xfId="12267" xr:uid="{907304E3-D678-4386-80CB-0AE41803742B}"/>
    <cellStyle name="AccountNetIncomeLossRowJERefCol" xfId="12268" xr:uid="{4AD86227-B1E6-42D5-AC15-93DF6FB098AE}"/>
    <cellStyle name="AccountNetIncomeLossRowNameCol" xfId="12269" xr:uid="{6F1446DA-34A4-4BAF-AE61-E09B1700FDA3}"/>
    <cellStyle name="AccountNetIncomeLossRowWPRefCol" xfId="12270" xr:uid="{FB9B068C-3426-4FEC-9BCE-53BA3852EC52}"/>
    <cellStyle name="AccountTotalBalanceCol" xfId="12271" xr:uid="{62D17BB6-FF13-418C-9803-BAB02AACCA66}"/>
    <cellStyle name="AccountTotalDescCol" xfId="12272" xr:uid="{8B64D827-7F09-462E-AD85-47BFF4D4EC5F}"/>
    <cellStyle name="AccountTotalDetailRowBalanceCol" xfId="12273" xr:uid="{02C688DB-A53F-4634-A6D5-064A9432EEEE}"/>
    <cellStyle name="AccountTotalDetailRowDescCol" xfId="12274" xr:uid="{25B3EB54-7A7F-4CD3-885F-515F18EF8361}"/>
    <cellStyle name="AccountTotalDetailRowJERefCol" xfId="12275" xr:uid="{A63BC09C-87DF-40A4-B111-508D606087AE}"/>
    <cellStyle name="AccountTotalDetailRowNameCol" xfId="12276" xr:uid="{C8A154E5-6A0E-4713-A17B-7221D101338A}"/>
    <cellStyle name="AccountTotalDetailRowVarPectCol" xfId="12277" xr:uid="{84F7299E-C6F5-432C-BFBD-4CB12B0F8443}"/>
    <cellStyle name="AccountTotalDetailRowWPRefCol" xfId="12278" xr:uid="{3D152E01-12CD-4572-9BD1-848122C74E29}"/>
    <cellStyle name="AccountTotalJERefCol" xfId="12279" xr:uid="{D4B3EF14-29B4-479B-8ECA-AB86C6F7F9A7}"/>
    <cellStyle name="AccountTotalNameCol" xfId="12280" xr:uid="{2F9ADDFE-9B68-4482-9348-CA077A3EDE31}"/>
    <cellStyle name="AccountTotalVarPectCol" xfId="12281" xr:uid="{2442709C-27F3-4DDE-9EB7-6134EC287E40}"/>
    <cellStyle name="AccountTotalWPRefCol" xfId="12282" xr:uid="{7BE54512-808B-4A68-AD7A-9125B24E1990}"/>
    <cellStyle name="AccountTypeTotalRowBalanceCol" xfId="12283" xr:uid="{0BE8223E-693B-4C56-8A0A-753CB23F8E77}"/>
    <cellStyle name="AccountTypeTotalRowDescCol" xfId="12284" xr:uid="{E58BB922-D13D-408F-9FA2-B8C0E81CB2A6}"/>
    <cellStyle name="AccountTypeTotalRowJERefCol" xfId="12285" xr:uid="{E085CEA1-A898-4643-8859-2EC469AADDC6}"/>
    <cellStyle name="AccountTypeTotalRowNameCol" xfId="12286" xr:uid="{08BD6057-9984-4D2B-8FE3-BE14D7F0A517}"/>
    <cellStyle name="AccountTypeTotalRowVarPectCol" xfId="12287" xr:uid="{61376634-7F9D-4EE6-9142-386C6055B159}"/>
    <cellStyle name="AccountTypeTotalRowWPRefCol" xfId="12288" xr:uid="{48EB2C52-C95F-433B-AFFA-186036549B8C}"/>
    <cellStyle name="Bad" xfId="4830" builtinId="27" customBuiltin="1"/>
    <cellStyle name="Bad 2" xfId="433" xr:uid="{00000000-0005-0000-0000-0000B0010000}"/>
    <cellStyle name="Bad 3" xfId="434" xr:uid="{00000000-0005-0000-0000-0000B1010000}"/>
    <cellStyle name="Bad 4" xfId="29533" xr:uid="{9B249360-0FC1-414C-A036-E5117C73CAB0}"/>
    <cellStyle name="BlankRow" xfId="12289" xr:uid="{4121281A-F746-4EB3-9299-49886C4F50B5}"/>
    <cellStyle name="BlankRowJERefCol" xfId="12290" xr:uid="{4A2DC9E7-D0E0-4E32-854E-FD699096895D}"/>
    <cellStyle name="Calculation" xfId="4833" builtinId="22" customBuiltin="1"/>
    <cellStyle name="Calculation 2" xfId="435" xr:uid="{00000000-0005-0000-0000-0000B2010000}"/>
    <cellStyle name="Calculation 3" xfId="436" xr:uid="{00000000-0005-0000-0000-0000B3010000}"/>
    <cellStyle name="Calculation 4" xfId="29534" xr:uid="{69B00D0E-0C4F-4265-91AD-F9F8D74D5F25}"/>
    <cellStyle name="Check Cell" xfId="4835" builtinId="23" customBuiltin="1"/>
    <cellStyle name="Check Cell 2" xfId="437" xr:uid="{00000000-0005-0000-0000-0000B4010000}"/>
    <cellStyle name="Check Cell 3" xfId="438" xr:uid="{00000000-0005-0000-0000-0000B5010000}"/>
    <cellStyle name="Check Cell 4" xfId="29535" xr:uid="{6A797CFE-E1DB-4032-9CC3-6FDB2D608719}"/>
    <cellStyle name="ClassifiedGroupTotalRowBalanceCol" xfId="12291" xr:uid="{405D37AD-B4DC-4C92-8C46-7F7CFC07CBA4}"/>
    <cellStyle name="ClassifiedGroupTotalRowDescCol" xfId="12292" xr:uid="{E7D38FB1-798D-4C3C-98C6-838D02791D3A}"/>
    <cellStyle name="ClassifiedGroupTotalRowJERefCol" xfId="12293" xr:uid="{831BE3B0-EE1F-454E-B64E-69F4567A1AA3}"/>
    <cellStyle name="ClassifiedGroupTotalRowNameCol" xfId="12294" xr:uid="{C1AEECDB-0357-45C3-952A-630997EAB411}"/>
    <cellStyle name="ClassifiedGroupTotalRowVarPectCol" xfId="12295" xr:uid="{583C6BED-AEC6-4E68-A275-BAA2A7E3AB58}"/>
    <cellStyle name="ClassifiedGroupTotalRowWPRefCol" xfId="12296" xr:uid="{8A9A7AF6-C911-4BCB-89E3-3FDD97F991BE}"/>
    <cellStyle name="ColumnHeaderRowBalanceCol" xfId="12297" xr:uid="{7C7DE4C8-68BF-44E9-A73B-4EBD6CB0FF08}"/>
    <cellStyle name="ColumnHeaderRowBlankCol" xfId="12298" xr:uid="{2A222394-1C2F-4DA9-8F07-F4AD3EEF3074}"/>
    <cellStyle name="ColumnHeaderRowCreditCol" xfId="12299" xr:uid="{AB01A784-B20C-4530-8AB5-58C870EDC31F}"/>
    <cellStyle name="ColumnHeaderRowDebitCol" xfId="12300" xr:uid="{AA9769CB-8B00-4E2B-BB96-3990F105FE8C}"/>
    <cellStyle name="ColumnHeaderRowDescCol" xfId="12301" xr:uid="{068AC2D8-5FEE-4BA6-B901-D215B616B4D4}"/>
    <cellStyle name="ColumnHeaderRowJERefCol" xfId="12302" xr:uid="{C7181AB7-6507-49C6-928A-F0C56630FBFB}"/>
    <cellStyle name="ColumnHeaderRowNameCol" xfId="12303" xr:uid="{612FAA23-FF0B-4E7C-B59D-3FEBA5E19728}"/>
    <cellStyle name="ColumnHeaderRowVarPectCol" xfId="12304" xr:uid="{DEF1BC8B-0512-4843-AEB1-DB90351FCA08}"/>
    <cellStyle name="ColumnHeaderRowWPRefCol" xfId="12305" xr:uid="{FFAAEFC1-DBE6-4623-B0DF-2317B9F4CA0B}"/>
    <cellStyle name="ColumnMetadataRowBalanceCol" xfId="12306" xr:uid="{04DA5B81-7D03-4BE8-99F1-0766EFD488E2}"/>
    <cellStyle name="ColumnMetadataRowDescCol" xfId="12307" xr:uid="{13DB7B1F-19D8-432A-9D4E-1D5AF44731B8}"/>
    <cellStyle name="ColumnMetadataRowJERefCol" xfId="12308" xr:uid="{DBDAF870-853B-4BCC-BD1D-94D1E72596D5}"/>
    <cellStyle name="ColumnMetadataRowNameCol" xfId="12309" xr:uid="{40E06265-6E66-4B92-B6E2-3B3B201B073D}"/>
    <cellStyle name="ColumnMetadataRowVarPectCol" xfId="12310" xr:uid="{DDEC6B24-578F-4BEC-8F1B-38AD75381ACE}"/>
    <cellStyle name="ColumnMetadataRowWPRefCol" xfId="12311" xr:uid="{D32F0F8B-6E9B-454B-A50A-8D99187F6004}"/>
    <cellStyle name="Comma" xfId="439" builtinId="3"/>
    <cellStyle name="Comma 10" xfId="440" xr:uid="{00000000-0005-0000-0000-0000B7010000}"/>
    <cellStyle name="Comma 10 10" xfId="12488"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6" xr:uid="{D9BB79B8-EC73-46E8-8D77-2E16F508B2FE}"/>
    <cellStyle name="Comma 10 2 2 2 2 2" xfId="29792" xr:uid="{F4742CAB-EE8A-4F65-A5A1-A8EA60CAE710}"/>
    <cellStyle name="Comma 10 2 2 2 3" xfId="24671" xr:uid="{DDF8ACA5-2AFD-4024-B635-F103D987427D}"/>
    <cellStyle name="Comma 10 2 2 2 4" xfId="30046" xr:uid="{3022D834-5AD4-4789-AA9A-422519C0A007}"/>
    <cellStyle name="Comma 10 2 2 3" xfId="4846" xr:uid="{8F94D0E0-B6FC-4A5A-96EA-540CD9CE6C5C}"/>
    <cellStyle name="Comma 10 2 2 3 2" xfId="28024" xr:uid="{9E108CF4-A88E-4CA8-B7DD-2946C5BBAD03}"/>
    <cellStyle name="Comma 10 2 2 3 2 2" xfId="31198" xr:uid="{B8614D68-E4D5-449A-AC4B-CDF4ED1EE035}"/>
    <cellStyle name="Comma 10 2 2 3 2 3" xfId="30639" xr:uid="{DFF08651-449D-4396-9E32-8C7D875A6813}"/>
    <cellStyle name="Comma 10 2 2 3 3" xfId="27610" xr:uid="{6FAB1EFE-AC33-4147-AFD2-28C5CB62D791}"/>
    <cellStyle name="Comma 10 2 2 3 4" xfId="14134" xr:uid="{F3B714C7-5286-4F66-BD1E-FB5924FE93A4}"/>
    <cellStyle name="Comma 10 2 2 4" xfId="6587" xr:uid="{9056E6DA-5EE2-4826-8E91-19EEF6F31924}"/>
    <cellStyle name="Comma 10 2 2 4 2" xfId="16967" xr:uid="{DDBF2E34-1085-47E9-99D9-AA0D68F84FEB}"/>
    <cellStyle name="Comma 10 2 2 5" xfId="9420" xr:uid="{2BD3351E-5285-4068-A1CD-BDB9D3138106}"/>
    <cellStyle name="Comma 10 2 2 5 2" xfId="19800" xr:uid="{61E9841B-2269-452F-80E0-AFED4E54080A}"/>
    <cellStyle name="Comma 10 2 2 6" xfId="24956" xr:uid="{A4F3E5C3-5BA0-421D-8D09-1134D3D9172B}"/>
    <cellStyle name="Comma 10 2 2 7" xfId="13509" xr:uid="{CB1A8726-DCC6-4716-969A-F4081216B883}"/>
    <cellStyle name="Comma 10 2 3" xfId="1562" xr:uid="{00000000-0005-0000-0000-0000BB010000}"/>
    <cellStyle name="Comma 10 2 3 2" xfId="2662" xr:uid="{00000000-0005-0000-0000-000078010000}"/>
    <cellStyle name="Comma 10 2 3 2 2" xfId="7785" xr:uid="{5F8EE468-F6B4-4573-B120-25BA1906DD12}"/>
    <cellStyle name="Comma 10 2 3 2 2 2" xfId="18165" xr:uid="{176782E4-13ED-4672-B2E4-6297AD0C978B}"/>
    <cellStyle name="Comma 10 2 3 2 3" xfId="10618" xr:uid="{6A628ADD-E2E1-48FC-8D32-29571B3F0AC6}"/>
    <cellStyle name="Comma 10 2 3 2 3 2" xfId="20998" xr:uid="{DBA562FE-9BE1-4D99-B41E-9E56D35F26A8}"/>
    <cellStyle name="Comma 10 2 3 2 4" xfId="28608" xr:uid="{35C489F4-22D2-407C-B5BF-F853F4F9D7A3}"/>
    <cellStyle name="Comma 10 2 3 2 5" xfId="27158" xr:uid="{74CEBE64-5A54-4301-858A-2278E6D1CEE1}"/>
    <cellStyle name="Comma 10 2 3 2 6" xfId="15332" xr:uid="{59487802-4CB8-4A0C-A2FD-39623F13DE8E}"/>
    <cellStyle name="Comma 10 2 3 3" xfId="3640" xr:uid="{00000000-0005-0000-0000-0000BB010000}"/>
    <cellStyle name="Comma 10 2 3 4" xfId="5533" xr:uid="{2DF98002-6EFF-4F85-A30A-8AA3CBFF876D}"/>
    <cellStyle name="Comma 10 2 3 4 2" xfId="29747" xr:uid="{CF5D2640-E526-43E0-BA56-AD4FA4FBFC5A}"/>
    <cellStyle name="Comma 10 2 3 5" xfId="23965" xr:uid="{872D2A5E-2248-4DBD-A4C8-F9817C8FE0C9}"/>
    <cellStyle name="Comma 10 2 3 5 2" xfId="29838" xr:uid="{53EBA3A0-8A8E-41BA-BEEA-5C5EFEDBB1D3}"/>
    <cellStyle name="Comma 10 2 3 6" xfId="25640" xr:uid="{37760901-87CF-4549-AF24-A8609D3586EE}"/>
    <cellStyle name="Comma 10 2 3 7" xfId="13062" xr:uid="{11E1BAD5-65BA-4AE4-965F-56AA1D657AA5}"/>
    <cellStyle name="Comma 10 2 4" xfId="1560" xr:uid="{00000000-0005-0000-0000-0000BC010000}"/>
    <cellStyle name="Comma 10 2 4 2" xfId="4674" xr:uid="{76A30654-04E8-43F3-9BD2-5D61777624B5}"/>
    <cellStyle name="Comma 10 2 4 3" xfId="24994" xr:uid="{BCC21D0C-6164-4C0C-BE9D-19D73485CCD6}"/>
    <cellStyle name="Comma 10 2 4 3 2" xfId="29889" xr:uid="{3C345DA9-232A-4A53-AA10-55EDA166162A}"/>
    <cellStyle name="Comma 10 2 4 4" xfId="24679" xr:uid="{6007113F-9924-4D05-9E4A-D2077AEB8462}"/>
    <cellStyle name="Comma 10 2 4 5" xfId="26741" xr:uid="{77397AB9-4755-44AE-AC6E-A2E289AE7EE8}"/>
    <cellStyle name="Comma 10 2 5" xfId="3810" xr:uid="{A83598A2-AE72-45A7-B601-A55EF01150CB}"/>
    <cellStyle name="Comma 10 2 5 2" xfId="25192" xr:uid="{207B08F6-F371-4D90-A4E2-3906049E9723}"/>
    <cellStyle name="Comma 10 2 5 2 2" xfId="29673" xr:uid="{910931E2-DB10-4C31-A77B-FB04EFA1DED8}"/>
    <cellStyle name="Comma 10 2 5 2 2 2" xfId="31155" xr:uid="{21B53B7A-B52F-4990-BABE-5580191787F7}"/>
    <cellStyle name="Comma 10 2 5 2 3" xfId="30638" xr:uid="{7EC80DBB-6F40-40B4-9324-B9E60C405E46}"/>
    <cellStyle name="Comma 10 2 5 3" xfId="25742" xr:uid="{0CB8BCFE-C336-455F-AB49-F3C7B1BC9CDD}"/>
    <cellStyle name="Comma 10 2 5 4" xfId="26724" xr:uid="{E10D12CB-9FC4-43DF-9506-CC26BADEEDA0}"/>
    <cellStyle name="Comma 10 2 6" xfId="22922" xr:uid="{6875A78D-7D82-435D-82A6-AE342806D5C5}"/>
    <cellStyle name="Comma 10 2 6 2" xfId="29715" xr:uid="{75234A64-AAA0-42BA-A9EA-3C0DB2735BB4}"/>
    <cellStyle name="Comma 10 2 7" xfId="28536" xr:uid="{DC7A2659-338F-45FE-B0DB-9DBBE3311BDD}"/>
    <cellStyle name="Comma 10 2 7 2" xfId="29670" xr:uid="{C346A8C2-3DB3-42DB-A377-6D31684099AA}"/>
    <cellStyle name="Comma 10 2 7 2 2" xfId="31207" xr:uid="{3241FD88-2E3A-4A7F-91A8-62B6F4940F71}"/>
    <cellStyle name="Comma 10 2 8" xfId="29836" xr:uid="{40B22064-AAF7-4863-8F25-65D531C30E59}"/>
    <cellStyle name="Comma 10 2 9" xfId="29981" xr:uid="{E9094487-74F6-4A84-A11B-7F3935258FB1}"/>
    <cellStyle name="Comma 10 3" xfId="443" xr:uid="{00000000-0005-0000-0000-0000BD010000}"/>
    <cellStyle name="Comma 10 3 2" xfId="1563" xr:uid="{00000000-0005-0000-0000-0000BE010000}"/>
    <cellStyle name="Comma 10 3 2 2" xfId="2661" xr:uid="{00000000-0005-0000-0000-000079010000}"/>
    <cellStyle name="Comma 10 3 2 2 2" xfId="26598" xr:uid="{8D6FBC3B-4AE4-4914-9366-0DFD7FECC23F}"/>
    <cellStyle name="Comma 10 3 2 2 3" xfId="26094" xr:uid="{327F2421-D34A-4BF2-8FAF-3BEE61ADE475}"/>
    <cellStyle name="Comma 10 3 2 3" xfId="2055" xr:uid="{00000000-0005-0000-0000-0000BE010000}"/>
    <cellStyle name="Comma 10 3 2 4" xfId="23887" xr:uid="{AAA2E3EE-1A35-4B5E-8F80-42D80BD38AF3}"/>
    <cellStyle name="Comma 10 3 3" xfId="3709" xr:uid="{00000000-0005-0000-0000-0000BD010000}"/>
    <cellStyle name="Comma 10 3 3 2" xfId="8611" xr:uid="{2A78C46A-E05F-438C-BA51-FBD76F44447E}"/>
    <cellStyle name="Comma 10 3 3 2 2" xfId="18991" xr:uid="{010FD0E0-CF72-419E-8CF2-96500DC79564}"/>
    <cellStyle name="Comma 10 3 3 3" xfId="11444" xr:uid="{63F0ACF9-6F3B-49A6-8C71-695A93F58B79}"/>
    <cellStyle name="Comma 10 3 3 3 2" xfId="21824" xr:uid="{784215F6-1FD0-4B50-B45F-E127D94D8A4B}"/>
    <cellStyle name="Comma 10 3 3 4" xfId="28010" xr:uid="{2DC75837-1CB4-452D-A541-699F806A60CA}"/>
    <cellStyle name="Comma 10 3 3 5" xfId="26709" xr:uid="{7ED3D6DD-A23C-49A8-BB74-986A9754EE9B}"/>
    <cellStyle name="Comma 10 3 3 6" xfId="16158" xr:uid="{36F2651F-7F03-4479-9E44-CF2351D6B5C7}"/>
    <cellStyle name="Comma 10 3 4" xfId="3806" xr:uid="{EAE0A1BB-398B-4B0E-97CB-A6B937EE0D30}"/>
    <cellStyle name="Comma 10 3 4 2" xfId="8641" xr:uid="{B77E9739-E0B6-4CB6-A8E3-908742B6A29E}"/>
    <cellStyle name="Comma 10 3 4 2 2" xfId="19021" xr:uid="{EA9B0E7B-2A96-4591-9E19-673D8E0FF155}"/>
    <cellStyle name="Comma 10 3 4 2 3" xfId="31000" xr:uid="{E590BC16-15EE-4924-8848-778D3E4A89CE}"/>
    <cellStyle name="Comma 10 3 4 2 4" xfId="30640" xr:uid="{4DFC3DE0-3B6C-4F74-9DAC-4286A1C1DC94}"/>
    <cellStyle name="Comma 10 3 4 3" xfId="11474" xr:uid="{DD48EF75-8BB0-47E0-81A4-D35EC994FA2A}"/>
    <cellStyle name="Comma 10 3 4 3 2" xfId="21854" xr:uid="{B57C2FB3-340F-48A5-A7EF-B586DF7D40CF}"/>
    <cellStyle name="Comma 10 3 4 4" xfId="27988" xr:uid="{7D85175A-C573-446F-ACB0-0B75D0B2CB77}"/>
    <cellStyle name="Comma 10 3 4 5" xfId="26387" xr:uid="{A7958FA7-1C14-404A-B491-C01E167E4EDE}"/>
    <cellStyle name="Comma 10 3 4 6" xfId="16188" xr:uid="{A48C4FDC-3452-4999-A7E2-7585CD56C584}"/>
    <cellStyle name="Comma 10 3 5" xfId="4847" xr:uid="{A822458D-70D9-4B97-A615-B507EC140565}"/>
    <cellStyle name="Comma 10 3 5 2" xfId="14135" xr:uid="{73B791F9-DE67-4FFD-8BCD-ED93836E3ECA}"/>
    <cellStyle name="Comma 10 3 6" xfId="6588" xr:uid="{71392CA9-A50D-40B1-8EC0-5A00FF867C5C}"/>
    <cellStyle name="Comma 10 3 6 2" xfId="16968" xr:uid="{A3E61896-2352-411B-81DF-5E56AC748DE4}"/>
    <cellStyle name="Comma 10 3 7" xfId="9421" xr:uid="{9C025ABB-A3AD-49D7-B597-25A86D774F06}"/>
    <cellStyle name="Comma 10 3 7 2" xfId="19801" xr:uid="{45E9E58C-247D-4648-BCB9-2A448034C4E9}"/>
    <cellStyle name="Comma 10 3 8" xfId="26870" xr:uid="{DF5E808F-39A0-46CE-975A-3BD5A16775B2}"/>
    <cellStyle name="Comma 10 4" xfId="1564" xr:uid="{00000000-0005-0000-0000-0000BF010000}"/>
    <cellStyle name="Comma 10 4 2" xfId="3008" xr:uid="{00000000-0005-0000-0000-00007A010000}"/>
    <cellStyle name="Comma 10 4 2 2" xfId="8087" xr:uid="{6B599C17-3F10-44EB-ACDF-6655006877DD}"/>
    <cellStyle name="Comma 10 4 2 2 2" xfId="28774" xr:uid="{18929A66-F6E2-4BC7-8032-BFA3FDC7C4E0}"/>
    <cellStyle name="Comma 10 4 2 2 2 2" xfId="31212" xr:uid="{C5898CD3-95E5-4E55-97B3-E7DFF2EDE9B8}"/>
    <cellStyle name="Comma 10 4 2 2 2 3" xfId="30642" xr:uid="{15F7C382-4917-4D01-9DFB-DA9009983639}"/>
    <cellStyle name="Comma 10 4 2 2 3" xfId="27976" xr:uid="{EFE62449-1A0E-4B62-8359-06E7D869BAD5}"/>
    <cellStyle name="Comma 10 4 2 2 4" xfId="18467" xr:uid="{25D77FA2-7C98-4FC0-A588-80542FA22A9C}"/>
    <cellStyle name="Comma 10 4 2 3" xfId="10920" xr:uid="{3FF7D1D0-68C6-450B-8AEA-D136634A982B}"/>
    <cellStyle name="Comma 10 4 2 3 2" xfId="21300" xr:uid="{74F8CD23-12B9-4D52-9DD7-0188402C3A27}"/>
    <cellStyle name="Comma 10 4 2 4" xfId="23347" xr:uid="{0701B39B-16D4-4865-88AD-B061959F9C6E}"/>
    <cellStyle name="Comma 10 4 2 5" xfId="15634" xr:uid="{E41A848A-7876-4931-BCCB-1E3B4ADCEA7E}"/>
    <cellStyle name="Comma 10 4 3" xfId="3561" xr:uid="{00000000-0005-0000-0000-0000BF010000}"/>
    <cellStyle name="Comma 10 4 4" xfId="4390" xr:uid="{7996377A-9016-4AC6-B865-6A69B11B069A}"/>
    <cellStyle name="Comma 10 4 4 2" xfId="9161" xr:uid="{6CB582D5-41FF-4944-A280-0C4FE6078316}"/>
    <cellStyle name="Comma 10 4 4 2 2" xfId="19541" xr:uid="{27CC5494-322D-423C-BB28-E0A60C6110ED}"/>
    <cellStyle name="Comma 10 4 4 2 3" xfId="31055" xr:uid="{5579DD09-2BFB-4FE1-912C-2BC187101C35}"/>
    <cellStyle name="Comma 10 4 4 2 4" xfId="30641" xr:uid="{18A4DFC5-33A3-47FD-833B-2AE056D5805F}"/>
    <cellStyle name="Comma 10 4 4 3" xfId="11994" xr:uid="{09335994-8589-48E4-BFD4-26A50FF5AEA9}"/>
    <cellStyle name="Comma 10 4 4 3 2" xfId="22374" xr:uid="{4E488CB3-397C-426B-8403-440D39849D2B}"/>
    <cellStyle name="Comma 10 4 4 4" xfId="16708" xr:uid="{EA03CA2C-0671-499D-9482-3DE8228D1A5C}"/>
    <cellStyle name="Comma 10 4 5" xfId="5534" xr:uid="{1D2D61F4-F238-4E1D-88C6-0799050F2FDF}"/>
    <cellStyle name="Comma 10 4 5 2" xfId="29928" xr:uid="{2A9D8251-9F42-44B6-AE30-1987BF1D4A0C}"/>
    <cellStyle name="Comma 10 4 5 2 2" xfId="30953" xr:uid="{E9011422-05E3-4560-AAC8-5B0377BA6E5B}"/>
    <cellStyle name="Comma 10 4 6" xfId="23438" xr:uid="{1F415D9E-3343-4E70-B374-BF0C57340358}"/>
    <cellStyle name="Comma 10 4 7" xfId="13510" xr:uid="{93743F2C-543A-4E49-962E-7031F9E8B708}"/>
    <cellStyle name="Comma 10 5" xfId="1559" xr:uid="{00000000-0005-0000-0000-0000C0010000}"/>
    <cellStyle name="Comma 10 5 2" xfId="2652" xr:uid="{00000000-0005-0000-0000-00007B010000}"/>
    <cellStyle name="Comma 10 5 2 2" xfId="7776" xr:uid="{3DDBC7BE-A901-4188-A6BB-7D69CE764B7E}"/>
    <cellStyle name="Comma 10 5 2 2 2" xfId="18156" xr:uid="{3ED9956B-D763-45F4-8810-5149FC019E26}"/>
    <cellStyle name="Comma 10 5 2 3" xfId="10609" xr:uid="{26CDDB55-8FA7-4025-BB81-275208F0AB70}"/>
    <cellStyle name="Comma 10 5 2 3 2" xfId="20989" xr:uid="{1E7F1251-82E9-4624-8768-E0561EC9A6DC}"/>
    <cellStyle name="Comma 10 5 2 4" xfId="26072" xr:uid="{6532C758-C682-48C3-80A1-115C9B6CE70D}"/>
    <cellStyle name="Comma 10 5 2 5" xfId="26034" xr:uid="{851D1FE5-262F-47BB-AD32-6D95B7DB359F}"/>
    <cellStyle name="Comma 10 5 2 6" xfId="15323" xr:uid="{FCD4C034-6120-4AD9-ACB0-C0939607C6F5}"/>
    <cellStyle name="Comma 10 5 3" xfId="3590" xr:uid="{00000000-0005-0000-0000-0000C0010000}"/>
    <cellStyle name="Comma 10 5 4" xfId="5532" xr:uid="{3F9AD292-BB2B-40F9-81C9-C3017D3D9A9A}"/>
    <cellStyle name="Comma 10 5 4 2" xfId="29886" xr:uid="{6D06C6E3-D0AD-422D-A9DE-E301F61D463B}"/>
    <cellStyle name="Comma 10 5 5" xfId="23508" xr:uid="{F5391CC6-5F30-4E97-9853-0F67AF53CB19}"/>
    <cellStyle name="Comma 10 5 6" xfId="13053" xr:uid="{1711E3F4-ACE1-48FA-B5A8-3DBD139B8694}"/>
    <cellStyle name="Comma 10 6" xfId="2257" xr:uid="{00000000-0005-0000-0000-000075010000}"/>
    <cellStyle name="Comma 10 6 2" xfId="7383" xr:uid="{15130742-8A67-4621-8C40-0F3D4163C394}"/>
    <cellStyle name="Comma 10 6 2 2" xfId="26685" xr:uid="{79E726A4-9DA0-4DB0-B8E9-51BBC7EE02CC}"/>
    <cellStyle name="Comma 10 6 2 3" xfId="27823" xr:uid="{6FB07B07-2819-4851-9DF7-BD0DC7F568D1}"/>
    <cellStyle name="Comma 10 6 2 4" xfId="17763" xr:uid="{BB4334E2-C445-431B-8CDB-15B1B429D13F}"/>
    <cellStyle name="Comma 10 6 3" xfId="10216" xr:uid="{409859B8-66F3-45FA-80D9-F842B6ED1FC4}"/>
    <cellStyle name="Comma 10 6 3 2" xfId="20596" xr:uid="{CA42B181-1791-4D7F-BF63-367EF25451CB}"/>
    <cellStyle name="Comma 10 6 4" xfId="24017" xr:uid="{0581061B-923C-4723-8DC5-744752E54B59}"/>
    <cellStyle name="Comma 10 6 5" xfId="14930" xr:uid="{21E70192-B4A2-4CBD-B626-EC891C8A1715}"/>
    <cellStyle name="Comma 10 6 6" xfId="31265" xr:uid="{A4D5031B-2004-4538-BF8C-B4A048DF0DB4}"/>
    <cellStyle name="Comma 10 7" xfId="24293" xr:uid="{344DCAF3-DA96-45E3-9F88-C607554C61E4}"/>
    <cellStyle name="Comma 10 7 2" xfId="27812" xr:uid="{1067AA7F-8FEA-4C90-923A-936739E57666}"/>
    <cellStyle name="Comma 10 7 3" xfId="31150" xr:uid="{C5496218-A9DD-47F3-8C2E-81E3ADC8FD5D}"/>
    <cellStyle name="Comma 10 8" xfId="28003" xr:uid="{E7712595-FDE1-4527-8110-F08C9BD2B4D5}"/>
    <cellStyle name="Comma 10 9" xfId="26455" xr:uid="{34BF2C5E-A5C7-4A84-AB73-BFB00FFDC39F}"/>
    <cellStyle name="Comma 10 9 2" xfId="30396" xr:uid="{36D04115-A232-4017-8499-A0543DF30744}"/>
    <cellStyle name="Comma 11" xfId="444" xr:uid="{00000000-0005-0000-0000-0000C1010000}"/>
    <cellStyle name="Comma 11 10" xfId="13061" xr:uid="{8E0C7017-8DEA-40FD-985D-56991F403A78}"/>
    <cellStyle name="Comma 11 2" xfId="1566" xr:uid="{00000000-0005-0000-0000-0000C2010000}"/>
    <cellStyle name="Comma 11 2 2" xfId="3009" xr:uid="{00000000-0005-0000-0000-00007D010000}"/>
    <cellStyle name="Comma 11 2 2 2" xfId="8088" xr:uid="{5E38C6F0-92BC-4BB2-8A3E-EF11FEAFB91D}"/>
    <cellStyle name="Comma 11 2 2 2 2" xfId="18468" xr:uid="{FE827749-6B5E-41A8-9133-64CB55FDF8C5}"/>
    <cellStyle name="Comma 11 2 2 3" xfId="10921" xr:uid="{9525CB18-BD40-411F-A372-A378C8366764}"/>
    <cellStyle name="Comma 11 2 2 3 2" xfId="21301" xr:uid="{F204682C-033C-4E07-8752-E0A3AEBC9438}"/>
    <cellStyle name="Comma 11 2 2 4" xfId="23811" xr:uid="{6A8EB896-DA9B-42D5-92D6-733F06FBEA09}"/>
    <cellStyle name="Comma 11 2 2 4 2" xfId="30077" xr:uid="{1277A8FD-6083-436E-99F1-F49C951033A8}"/>
    <cellStyle name="Comma 11 2 2 5" xfId="27883" xr:uid="{B1387E97-B750-4462-BB42-E88FFD7D461E}"/>
    <cellStyle name="Comma 11 2 2 6" xfId="15635" xr:uid="{E2FD8341-04B0-40C5-A8B9-54B1723D69C1}"/>
    <cellStyle name="Comma 11 2 3" xfId="3633" xr:uid="{00000000-0005-0000-0000-0000C2010000}"/>
    <cellStyle name="Comma 11 2 3 2" xfId="27535" xr:uid="{9BF0D002-54D6-4672-940C-F391892866FB}"/>
    <cellStyle name="Comma 11 2 3 3" xfId="26787" xr:uid="{A21B1388-6E7D-4F54-BDEC-8951FFA22EF9}"/>
    <cellStyle name="Comma 11 2 4" xfId="5535" xr:uid="{85BC976A-D6DF-449B-8068-72E3AB781163}"/>
    <cellStyle name="Comma 11 2 4 2" xfId="29771" xr:uid="{687E3D0F-93F6-41FC-A263-BC359B09D7DC}"/>
    <cellStyle name="Comma 11 2 5" xfId="22656" xr:uid="{DF261529-5CBF-48FF-B11A-E4B73E8CE065}"/>
    <cellStyle name="Comma 11 2 5 2" xfId="27549" xr:uid="{19A3B2B9-8360-426E-920F-84472F4A25EE}"/>
    <cellStyle name="Comma 11 2 6" xfId="26589" xr:uid="{3DB6BBCB-30C4-456B-A531-F9B69381489D}"/>
    <cellStyle name="Comma 11 2 7" xfId="13511" xr:uid="{DFAE0D5A-3432-47A7-A8E2-7C9EDC2E8E11}"/>
    <cellStyle name="Comma 11 3" xfId="1567" xr:uid="{00000000-0005-0000-0000-0000C3010000}"/>
    <cellStyle name="Comma 11 3 2" xfId="2660" xr:uid="{00000000-0005-0000-0000-00007C010000}"/>
    <cellStyle name="Comma 11 3 2 2" xfId="7784" xr:uid="{B14EA288-52E0-47EB-9BA0-0823C2B83AE7}"/>
    <cellStyle name="Comma 11 3 2 2 2" xfId="18164" xr:uid="{0560D247-EB78-4545-81F1-4CAC6A923728}"/>
    <cellStyle name="Comma 11 3 2 3" xfId="10617" xr:uid="{8C430740-2DF2-47C0-ACE1-E0BCCC781C97}"/>
    <cellStyle name="Comma 11 3 2 3 2" xfId="20997" xr:uid="{391174CF-9412-4F8D-83DA-B4AE726E63DD}"/>
    <cellStyle name="Comma 11 3 2 4" xfId="15331" xr:uid="{C7E7A183-9066-4D98-BC1A-4F0C03C272B4}"/>
    <cellStyle name="Comma 11 3 2 5" xfId="30420" xr:uid="{9C10034A-DB87-4E31-9765-1BF6E5A23CE8}"/>
    <cellStyle name="Comma 11 3 3" xfId="3624" xr:uid="{00000000-0005-0000-0000-0000C3010000}"/>
    <cellStyle name="Comma 11 3 4" xfId="24015" xr:uid="{14E1B29C-AAA1-44F5-AD07-8E4FC697E6A9}"/>
    <cellStyle name="Comma 11 3 4 2" xfId="29746" xr:uid="{0055F465-A603-4D53-9DBD-2C902049CB61}"/>
    <cellStyle name="Comma 11 3 5" xfId="29888" xr:uid="{CCF74651-5B1C-4DDE-B115-CAD74F391071}"/>
    <cellStyle name="Comma 11 3 6" xfId="30006" xr:uid="{30856FF1-EAAD-4839-AAFB-735735686948}"/>
    <cellStyle name="Comma 11 4" xfId="1565" xr:uid="{00000000-0005-0000-0000-0000C4010000}"/>
    <cellStyle name="Comma 11 4 2" xfId="25793" xr:uid="{0F4819E6-8400-47DB-97BA-E4B83CC33474}"/>
    <cellStyle name="Comma 11 4 3" xfId="25824" xr:uid="{DEC04C91-C7FF-4AB4-AC6A-E34F8FE67955}"/>
    <cellStyle name="Comma 11 5" xfId="3856" xr:uid="{7F0E7226-DA02-4733-8EBF-63018CAE8A3E}"/>
    <cellStyle name="Comma 11 5 2" xfId="8687" xr:uid="{5F3D2954-FB8A-439F-9177-4FD20B4F2B0A}"/>
    <cellStyle name="Comma 11 5 2 2" xfId="28960" xr:uid="{4C38B510-AA8A-403A-83C8-5A36A526E45D}"/>
    <cellStyle name="Comma 11 5 2 3" xfId="26831" xr:uid="{3CC9D476-57D4-4B26-AE9D-90E08D6CEE9E}"/>
    <cellStyle name="Comma 11 5 2 4" xfId="19067" xr:uid="{0AAF2DCD-0D2C-4985-8C76-77EFB4A5B856}"/>
    <cellStyle name="Comma 11 5 2 5" xfId="31002" xr:uid="{E7EFB901-FFE8-4FD5-A500-07B63BEEACD2}"/>
    <cellStyle name="Comma 11 5 3" xfId="11520" xr:uid="{47F4E3D0-6E38-41CF-9E68-F0F1D2FCCC94}"/>
    <cellStyle name="Comma 11 5 3 2" xfId="21900" xr:uid="{2979FF1F-472C-4BE4-BBDB-9AE771FC2A2C}"/>
    <cellStyle name="Comma 11 5 4" xfId="25592" xr:uid="{8D907E07-DE0C-4EDB-A0C7-6D9DE2F35032}"/>
    <cellStyle name="Comma 11 5 5" xfId="16234" xr:uid="{58573940-3348-4AB4-BBD9-129E6CEA779B}"/>
    <cellStyle name="Comma 11 6" xfId="4848" xr:uid="{30A0D8D8-AAC0-467E-9791-B3C455F4C1A4}"/>
    <cellStyle name="Comma 11 6 2" xfId="28271" xr:uid="{6562DD5C-4E16-4F3E-BC7C-66B493874D9A}"/>
    <cellStyle name="Comma 11 6 3" xfId="26927" xr:uid="{D855C903-C8BC-4A7D-9D46-3B23F79B168B}"/>
    <cellStyle name="Comma 11 6 4" xfId="14136" xr:uid="{5A976A06-FC93-43F2-8D4C-DDDEFB6F70A4}"/>
    <cellStyle name="Comma 11 7" xfId="6589" xr:uid="{08C67E51-6066-46B6-8950-5C0747CE3E4F}"/>
    <cellStyle name="Comma 11 7 2" xfId="28653" xr:uid="{307FD33C-7482-47CA-958F-8E6E6255834A}"/>
    <cellStyle name="Comma 11 7 3" xfId="26368" xr:uid="{22241822-40B9-4C5F-BAA0-B4CEAA37248D}"/>
    <cellStyle name="Comma 11 7 4" xfId="16969" xr:uid="{6B3ADD83-2086-461E-A828-27C6E15B426B}"/>
    <cellStyle name="Comma 11 8" xfId="9422" xr:uid="{5BB44A02-409B-4D3D-9AF2-34F5E446AAE9}"/>
    <cellStyle name="Comma 11 8 2" xfId="19802" xr:uid="{8B3A9F9A-552F-4463-A641-D012EF865F7E}"/>
    <cellStyle name="Comma 11 9" xfId="23914" xr:uid="{E9B33E42-C20B-4F5B-97F7-8246E8E5F0E7}"/>
    <cellStyle name="Comma 12" xfId="1568" xr:uid="{00000000-0005-0000-0000-0000C5010000}"/>
    <cellStyle name="Comma 12 2" xfId="2427" xr:uid="{00000000-0005-0000-0000-00007E010000}"/>
    <cellStyle name="Comma 12 2 2" xfId="28669" xr:uid="{A187235A-CD3F-4FC3-B4B6-59B86A837F9C}"/>
    <cellStyle name="Comma 12 2 2 2" xfId="29785" xr:uid="{62F9D09B-9FF7-422B-A32D-3D37D1704DEF}"/>
    <cellStyle name="Comma 12 2 2 2 2" xfId="30644" xr:uid="{BACC46BC-C29D-4BF8-8F5B-BCC14C871348}"/>
    <cellStyle name="Comma 12 2 3" xfId="29654" xr:uid="{B47812A9-F555-454A-8F3F-946EFB179A34}"/>
    <cellStyle name="Comma 12 2 4" xfId="30094" xr:uid="{F83BC86D-1566-4D14-ACFD-F33C31141344}"/>
    <cellStyle name="Comma 12 3" xfId="3625" xr:uid="{00000000-0005-0000-0000-0000C5010000}"/>
    <cellStyle name="Comma 12 3 2" xfId="29786" xr:uid="{33AA548C-D797-4568-9126-E3D501F4FDC8}"/>
    <cellStyle name="Comma 12 3 3" xfId="29656" xr:uid="{11D32195-315E-49FB-ABE2-A5A93DFF4A4E}"/>
    <cellStyle name="Comma 12 4" xfId="5536" xr:uid="{A85C391B-D1F2-4216-9318-8F0D3F6AE60C}"/>
    <cellStyle name="Comma 12 4 2" xfId="29740" xr:uid="{8C58184A-BAEB-4E53-8424-41182C888A46}"/>
    <cellStyle name="Comma 12 4 2 2" xfId="30643" xr:uid="{EDF49783-1110-4297-BDA9-D7B8F2510818}"/>
    <cellStyle name="Comma 12 4 3" xfId="30559" xr:uid="{BD86C246-5046-425B-9AA5-444941F4BC54}"/>
    <cellStyle name="Comma 12 5" xfId="23515" xr:uid="{07A7475F-DD9D-4311-BCE3-CDFB929ABEC3}"/>
    <cellStyle name="Comma 12 5 2" xfId="24226" xr:uid="{737B9A1D-50A5-487A-9FD7-3644CCD4DE49}"/>
    <cellStyle name="Comma 12 6" xfId="29837" xr:uid="{6E14ACA3-AD72-4CFF-AC57-1A7106AAB474}"/>
    <cellStyle name="Comma 12 7" xfId="29982" xr:uid="{7B26457B-B100-45C9-AEF8-717D44DFD419}"/>
    <cellStyle name="Comma 12 8" xfId="29655" xr:uid="{018DB76F-8040-473C-9051-83E285BBCC78}"/>
    <cellStyle name="Comma 13" xfId="4845" xr:uid="{98FB8AE3-8A74-4A04-B00D-D9411690E8F8}"/>
    <cellStyle name="Comma 13 2" xfId="23767" xr:uid="{8137F544-9DC0-4A1D-A743-03E39E4E26C7}"/>
    <cellStyle name="Comma 13 3" xfId="27977" xr:uid="{280881A1-6BC3-460B-B930-F17C044447D4}"/>
    <cellStyle name="Comma 13 3 2" xfId="29985" xr:uid="{450A7152-C174-465E-A145-7A65D7CDF750}"/>
    <cellStyle name="Comma 13 4" xfId="14133" xr:uid="{B486616B-8B26-4DA6-8C53-0516518C48A3}"/>
    <cellStyle name="Comma 13 5" xfId="29613" xr:uid="{5F5E5C0E-EC18-477B-9B73-CD31B3561E61}"/>
    <cellStyle name="Comma 13 6" xfId="29588" xr:uid="{FB89F83E-E37C-4FFC-BA48-F04575448186}"/>
    <cellStyle name="Comma 13 6 2" xfId="30103" xr:uid="{74667268-208E-4EAB-8D25-919982D3AA46}"/>
    <cellStyle name="Comma 13 7" xfId="31692" xr:uid="{2B7125CE-691E-46A9-A75B-A95548906904}"/>
    <cellStyle name="Comma 14" xfId="6586" xr:uid="{086E4094-57BE-4FBE-A027-7BD0633E7C70}"/>
    <cellStyle name="Comma 14 2" xfId="16966" xr:uid="{1C47D78A-B6CF-4848-A816-4A799DD1F553}"/>
    <cellStyle name="Comma 15" xfId="9419" xr:uid="{A0D8A4E9-D361-4A4A-8D75-1F990BAA461F}"/>
    <cellStyle name="Comma 15 2" xfId="19799" xr:uid="{FFB068F8-D4CF-4B27-B252-D1FE2AC55C26}"/>
    <cellStyle name="Comma 16" xfId="12383" xr:uid="{2F36D744-A70D-4E96-A859-6F4569883850}"/>
    <cellStyle name="Comma 17" xfId="30098" xr:uid="{30B0F030-09BF-4437-91FA-9ED25A3FEA9F}"/>
    <cellStyle name="Comma 18" xfId="31723" xr:uid="{5A735BE1-EE31-4062-BA14-CEB426306F19}"/>
    <cellStyle name="Comma 2" xfId="445" xr:uid="{00000000-0005-0000-0000-0000C6010000}"/>
    <cellStyle name="Comma 2 2" xfId="446" xr:uid="{00000000-0005-0000-0000-0000C7010000}"/>
    <cellStyle name="Comma 2 2 2" xfId="31728" xr:uid="{C33B1854-5409-47E0-9622-295106621573}"/>
    <cellStyle name="Comma 2 3" xfId="29537" xr:uid="{FF87FE22-8FF9-4CB2-B9A9-1CAE3BE8240A}"/>
    <cellStyle name="Comma 2 3 2" xfId="29625" xr:uid="{2FF2A936-0949-457A-B26A-E82D4DE91561}"/>
    <cellStyle name="Comma 2 3 3" xfId="29591" xr:uid="{9BDAE080-E5CC-418E-BF83-F4564BF71D85}"/>
    <cellStyle name="Comma 2 4" xfId="29538" xr:uid="{0E168A37-ECE3-4667-8B8B-59B3E1739C89}"/>
    <cellStyle name="Comma 2 5" xfId="29536" xr:uid="{9ACEBE5C-D959-4C0C-A362-D59AF18CF135}"/>
    <cellStyle name="Comma 2 6" xfId="31727" xr:uid="{B55E41AA-D6D3-4F04-B263-B9443017BE0A}"/>
    <cellStyle name="Comma 3" xfId="447" xr:uid="{00000000-0005-0000-0000-0000C8010000}"/>
    <cellStyle name="Comma 3 2" xfId="448" xr:uid="{00000000-0005-0000-0000-0000C9010000}"/>
    <cellStyle name="Comma 3 2 2" xfId="29541" xr:uid="{84078DAF-EDCF-43CD-A64E-B780C7ADCCE3}"/>
    <cellStyle name="Comma 3 2 3" xfId="29540" xr:uid="{DDC3946A-F2B9-4B36-9F41-40F85EB2CBF2}"/>
    <cellStyle name="Comma 3 3" xfId="29542" xr:uid="{726CE31D-47C0-45A4-96F4-B60799298749}"/>
    <cellStyle name="Comma 3 3 2" xfId="29543" xr:uid="{C47C2F46-260D-4FDA-B2BD-10D1DFFEADB2}"/>
    <cellStyle name="Comma 3 3 3" xfId="29626" xr:uid="{CD3D052F-7127-4DEA-B161-3FEA76DFD702}"/>
    <cellStyle name="Comma 3 3 4" xfId="29592" xr:uid="{FABAFEB5-8032-4CAD-A462-DBE7A0863887}"/>
    <cellStyle name="Comma 3 4" xfId="29544" xr:uid="{EDEB217D-7C84-460A-8AD2-0CDC04253245}"/>
    <cellStyle name="Comma 3 5" xfId="29539" xr:uid="{B6A315B6-6A4C-4F1E-B295-BC34428F9581}"/>
    <cellStyle name="Comma 3 6" xfId="31726" xr:uid="{631850A2-9161-4E7E-9629-4BE710A0A149}"/>
    <cellStyle name="Comma 4" xfId="449" xr:uid="{00000000-0005-0000-0000-0000CA010000}"/>
    <cellStyle name="Comma 4 2" xfId="450" xr:uid="{00000000-0005-0000-0000-0000CB010000}"/>
    <cellStyle name="Comma 4 2 2" xfId="1570" xr:uid="{00000000-0005-0000-0000-0000CC010000}"/>
    <cellStyle name="Comma 4 2 2 2" xfId="25798" xr:uid="{6C936276-319B-4783-84AB-EFE78A676F45}"/>
    <cellStyle name="Comma 4 2 2 2 2" xfId="29825" xr:uid="{DE635B18-0487-4AE6-BFE3-D3C44E388539}"/>
    <cellStyle name="Comma 4 2 2 3" xfId="23120" xr:uid="{ECBCBC83-1276-4F3B-90ED-6EB6B5E3BEE4}"/>
    <cellStyle name="Comma 4 2 3" xfId="1571" xr:uid="{00000000-0005-0000-0000-0000CD010000}"/>
    <cellStyle name="Comma 4 2 3 2" xfId="31304" xr:uid="{49A9EC71-F7ED-4673-8683-2A4474D511C9}"/>
    <cellStyle name="Comma 4 2 3 3" xfId="31257" xr:uid="{23FD20D2-6052-4A6D-AD0A-35FA86F58AFB}"/>
    <cellStyle name="Comma 4 2 4" xfId="1569" xr:uid="{00000000-0005-0000-0000-0000CE010000}"/>
    <cellStyle name="Comma 4 2 5" xfId="30398" xr:uid="{5DA86F6A-D3C0-4A5F-9842-2E156ABF6968}"/>
    <cellStyle name="Comma 4 2 5 2" xfId="30421" xr:uid="{9B6E160E-E0CE-4CCE-BEB0-650117FAFF0C}"/>
    <cellStyle name="Comma 4 3" xfId="451" xr:uid="{00000000-0005-0000-0000-0000CF010000}"/>
    <cellStyle name="Comma 4 4" xfId="452" xr:uid="{00000000-0005-0000-0000-0000D0010000}"/>
    <cellStyle name="Comma 4 4 10" xfId="28447" xr:uid="{A9DC37B0-8CFA-4310-AAFD-BCD159EA3EDD}"/>
    <cellStyle name="Comma 4 4 11" xfId="14137"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1" xr:uid="{610E9AB1-2307-4BBC-B77C-E877CA94AFC9}"/>
    <cellStyle name="Comma 4 4 2 5 2" xfId="16971" xr:uid="{0E82BE4F-B5B2-4C44-AEA4-E1860FE489C9}"/>
    <cellStyle name="Comma 4 4 2 6" xfId="9424" xr:uid="{C6BC21DB-B339-438F-A7ED-DD39A84D8F20}"/>
    <cellStyle name="Comma 4 4 2 6 2" xfId="19804" xr:uid="{860E20B2-5597-4943-816C-C02653EE99BB}"/>
    <cellStyle name="Comma 4 4 2 7" xfId="23636" xr:uid="{F00C2900-4C79-4650-9AB3-12D69A75DB55}"/>
    <cellStyle name="Comma 4 4 2 8" xfId="14138" xr:uid="{B456A1BF-4F23-4795-94B8-D827D09E4DA1}"/>
    <cellStyle name="Comma 4 4 3" xfId="1576" xr:uid="{00000000-0005-0000-0000-0000D5010000}"/>
    <cellStyle name="Comma 4 4 3 2" xfId="31305" xr:uid="{562EDFC7-98B1-48F5-955F-063537062A1F}"/>
    <cellStyle name="Comma 4 4 3 3" xfId="31268" xr:uid="{16BF9C11-0CAE-4CE6-9869-9C95A116E155}"/>
    <cellStyle name="Comma 4 4 4" xfId="1577" xr:uid="{00000000-0005-0000-0000-0000D6010000}"/>
    <cellStyle name="Comma 4 4 5" xfId="1572" xr:uid="{00000000-0005-0000-0000-0000D7010000}"/>
    <cellStyle name="Comma 4 4 6" xfId="6590" xr:uid="{0A8D3A67-A64F-4F53-AF0B-B594D2086FBC}"/>
    <cellStyle name="Comma 4 4 6 2" xfId="16970" xr:uid="{7B67508C-5F76-4FE1-BF6B-9F15A2B0DB00}"/>
    <cellStyle name="Comma 4 4 6 3" xfId="29820" xr:uid="{74EDB160-7CBA-4494-B188-F170C704F614}"/>
    <cellStyle name="Comma 4 4 7" xfId="9423" xr:uid="{566C6727-3490-4DCA-972B-8B31A47A8CF6}"/>
    <cellStyle name="Comma 4 4 7 2" xfId="19803" xr:uid="{6359102D-085E-4127-BB07-F596F983F298}"/>
    <cellStyle name="Comma 4 4 8" xfId="25493" xr:uid="{6D6D912C-EA9B-4831-9BCB-63F7FB0B1EA0}"/>
    <cellStyle name="Comma 4 4 9" xfId="23345"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2" xr:uid="{8A35B263-6F7A-49AC-8E7A-20930DCA1217}"/>
    <cellStyle name="Comma 4 5 5 2" xfId="16972" xr:uid="{9E7A9994-646C-4A7E-83E3-D82D76F3A78D}"/>
    <cellStyle name="Comma 4 5 6" xfId="9425" xr:uid="{1531D1A5-9674-41AD-95ED-44F3749628F4}"/>
    <cellStyle name="Comma 4 5 6 2" xfId="19805" xr:uid="{249AEF1A-76CC-48B8-9873-7EEABD898AE0}"/>
    <cellStyle name="Comma 4 5 7" xfId="25513" xr:uid="{0DEAA704-F95C-4E87-9110-9FD463A997C0}"/>
    <cellStyle name="Comma 4 5 8" xfId="14139" xr:uid="{A3A65910-F8AA-4619-B243-F249B19835F3}"/>
    <cellStyle name="Comma 4 6" xfId="1581" xr:uid="{00000000-0005-0000-0000-0000DC010000}"/>
    <cellStyle name="Comma 4 6 2" xfId="31306" xr:uid="{3EE936EE-7448-454D-8369-0075FED3742F}"/>
    <cellStyle name="Comma 4 6 3" xfId="31256" xr:uid="{AFF60B54-71D9-4F5E-95FC-6C8E9DA513F1}"/>
    <cellStyle name="Comma 4 7" xfId="29545" xr:uid="{B78349B5-AC35-4642-873C-F8F50234A6AC}"/>
    <cellStyle name="Comma 4 7 2" xfId="30397" xr:uid="{D7B37039-F76C-4235-9170-2C1DDBE8BEAC}"/>
    <cellStyle name="Comma 5" xfId="455" xr:uid="{00000000-0005-0000-0000-0000DD010000}"/>
    <cellStyle name="Comma 5 10" xfId="456" xr:uid="{00000000-0005-0000-0000-0000DE010000}"/>
    <cellStyle name="Comma 5 10 10" xfId="12501" xr:uid="{A85F005E-B09D-4C3C-B6DC-D559A6ED639C}"/>
    <cellStyle name="Comma 5 10 2" xfId="1583" xr:uid="{00000000-0005-0000-0000-0000DF010000}"/>
    <cellStyle name="Comma 5 10 2 2" xfId="3010" xr:uid="{00000000-0005-0000-0000-000088010000}"/>
    <cellStyle name="Comma 5 10 2 2 2" xfId="8089" xr:uid="{F1C70A20-B2B4-48DD-B456-14BC0DB6DEE9}"/>
    <cellStyle name="Comma 5 10 2 2 2 2" xfId="18469" xr:uid="{D65F5C81-3178-4486-8000-FCF3BEE00980}"/>
    <cellStyle name="Comma 5 10 2 2 2 2 2" xfId="31139" xr:uid="{BC4DE43E-54B6-47AE-8D8D-5E090F90402D}"/>
    <cellStyle name="Comma 5 10 2 2 2 2 3" xfId="30646" xr:uid="{780AA264-0FC4-467A-BD71-C14BFA2B4099}"/>
    <cellStyle name="Comma 5 10 2 2 3" xfId="10922" xr:uid="{B5528361-C365-4949-B220-3DC910C95B2B}"/>
    <cellStyle name="Comma 5 10 2 2 3 2" xfId="21302" xr:uid="{03F24B28-9B30-484A-95F2-76CD18C333A5}"/>
    <cellStyle name="Comma 5 10 2 2 4" xfId="23025" xr:uid="{6ED6C659-6C8B-4E98-AD16-21CAEAAA3990}"/>
    <cellStyle name="Comma 5 10 2 2 4 2" xfId="30076" xr:uid="{5D480D1D-8388-4F62-9CF4-9DBF9FA54D95}"/>
    <cellStyle name="Comma 5 10 2 2 5" xfId="28260" xr:uid="{0E89BC2C-AAC0-4BAF-90DA-612E91064FF9}"/>
    <cellStyle name="Comma 5 10 2 2 6" xfId="15636" xr:uid="{3D955D92-2834-48F1-81DE-3F0910DB23C3}"/>
    <cellStyle name="Comma 5 10 2 3" xfId="3682" xr:uid="{00000000-0005-0000-0000-0000DF010000}"/>
    <cellStyle name="Comma 5 10 2 3 2" xfId="27094" xr:uid="{A08B0E6B-8819-4B03-BF4E-42DDA3B90808}"/>
    <cellStyle name="Comma 5 10 2 3 3" xfId="26276" xr:uid="{D8061839-6EED-4DBC-8891-D026AE25DEC1}"/>
    <cellStyle name="Comma 5 10 2 4" xfId="5537" xr:uid="{6282514B-C4EC-426C-83CA-45A820F60EA8}"/>
    <cellStyle name="Comma 5 10 2 4 2" xfId="29772" xr:uid="{1FDA87F3-3FD6-448E-9F67-39316B95EE76}"/>
    <cellStyle name="Comma 5 10 2 4 2 2" xfId="31491" xr:uid="{1199F9C1-2C32-4C48-9889-51EEF7A981C2}"/>
    <cellStyle name="Comma 5 10 2 5" xfId="23290" xr:uid="{0EAE3213-47AE-4FC6-89F7-5549C8EC9759}"/>
    <cellStyle name="Comma 5 10 2 5 2" xfId="25830" xr:uid="{C3EB4B5C-4375-4089-99BE-C914117611CD}"/>
    <cellStyle name="Comma 5 10 2 6" xfId="26812" xr:uid="{5CB19104-F3F2-4DE7-808E-E41D689C1F77}"/>
    <cellStyle name="Comma 5 10 2 7" xfId="13512" xr:uid="{4AFFE940-20D3-42F6-9C7D-82F9186E7D63}"/>
    <cellStyle name="Comma 5 10 3" xfId="1584" xr:uid="{00000000-0005-0000-0000-0000E0010000}"/>
    <cellStyle name="Comma 5 10 3 2" xfId="2663" xr:uid="{00000000-0005-0000-0000-000089010000}"/>
    <cellStyle name="Comma 5 10 3 2 2" xfId="7786" xr:uid="{D863A7D1-FDB3-4B9D-BAAD-9D7D509DDC5B}"/>
    <cellStyle name="Comma 5 10 3 2 2 2" xfId="18166" xr:uid="{2A823F66-1FDA-4DB6-90BA-52A796C69F02}"/>
    <cellStyle name="Comma 5 10 3 2 2 2 2" xfId="31132" xr:uid="{D66B271E-31C5-428C-ACF2-9245CA7B6F3D}"/>
    <cellStyle name="Comma 5 10 3 2 2 2 3" xfId="30647" xr:uid="{5209E49B-98EE-4AAE-8B20-56D727995719}"/>
    <cellStyle name="Comma 5 10 3 2 3" xfId="10619" xr:uid="{B59C76FD-A4E9-4866-9F1E-6518BC0C5396}"/>
    <cellStyle name="Comma 5 10 3 2 3 2" xfId="20999" xr:uid="{47E7FFC6-63B5-4650-B36B-84C80C2755B8}"/>
    <cellStyle name="Comma 5 10 3 2 4" xfId="15333" xr:uid="{62DDD7AA-A1D8-420F-846E-73F0CBC3D630}"/>
    <cellStyle name="Comma 5 10 3 2 5" xfId="30422" xr:uid="{0D3BEB3D-D227-4EB9-9B37-EBD8C7DD146B}"/>
    <cellStyle name="Comma 5 10 3 3" xfId="3622" xr:uid="{00000000-0005-0000-0000-0000E0010000}"/>
    <cellStyle name="Comma 5 10 3 4" xfId="5538" xr:uid="{2F4176BB-1147-4705-9BF5-3478E814BF1F}"/>
    <cellStyle name="Comma 5 10 3 4 2" xfId="29748" xr:uid="{C0AE8EE6-7BBE-424E-806D-886FC26B0A0A}"/>
    <cellStyle name="Comma 5 10 3 5" xfId="24423" xr:uid="{440A3D29-60C1-4AFD-B777-DEDEC2F90CDC}"/>
    <cellStyle name="Comma 5 10 3 6" xfId="13063" xr:uid="{4A179273-1E94-4440-A91B-D0CE1562A50D}"/>
    <cellStyle name="Comma 5 10 4" xfId="1582" xr:uid="{00000000-0005-0000-0000-0000E1010000}"/>
    <cellStyle name="Comma 5 10 4 2" xfId="2270" xr:uid="{00000000-0005-0000-0000-000087010000}"/>
    <cellStyle name="Comma 5 10 4 2 2" xfId="7396" xr:uid="{2C0DCA8C-6BD6-4848-A250-23AB56676728}"/>
    <cellStyle name="Comma 5 10 4 2 2 2" xfId="17776" xr:uid="{B21D7D75-3244-4F26-B490-5EC2650D1448}"/>
    <cellStyle name="Comma 5 10 4 2 3" xfId="10229" xr:uid="{6B2CC225-FDF3-4BE5-9315-88A728D24FD6}"/>
    <cellStyle name="Comma 5 10 4 2 3 2" xfId="20609" xr:uid="{6E6A4E4B-61FB-458D-A4B9-C9CB4689F4FD}"/>
    <cellStyle name="Comma 5 10 4 2 4" xfId="28322" xr:uid="{7695E883-6177-431C-8532-EA8870BB0990}"/>
    <cellStyle name="Comma 5 10 4 2 5" xfId="28327" xr:uid="{FC723014-751A-4A40-BE67-D3567892532F}"/>
    <cellStyle name="Comma 5 10 4 2 6" xfId="14943" xr:uid="{352031EF-2D57-4537-BD5B-0BDF6743C8E4}"/>
    <cellStyle name="Comma 5 10 4 3" xfId="3576" xr:uid="{00000000-0005-0000-0000-0000E1010000}"/>
    <cellStyle name="Comma 5 10 4 4" xfId="23910" xr:uid="{A0E22693-D6AA-4593-989F-35C45B43184B}"/>
    <cellStyle name="Comma 5 10 5" xfId="3858" xr:uid="{F8C8D734-DCC5-4C88-B842-664E1299CBF0}"/>
    <cellStyle name="Comma 5 10 5 2" xfId="8689" xr:uid="{5E5913C1-036C-42F6-8350-C4BD4BAE9EF4}"/>
    <cellStyle name="Comma 5 10 5 2 2" xfId="28961" xr:uid="{7ED6E5D1-F2F9-47D7-B3B9-B23DAC9DEA56}"/>
    <cellStyle name="Comma 5 10 5 2 2 2" xfId="31239" xr:uid="{A60BA2E9-5E09-4F2A-9DB6-B3FEE45D40DC}"/>
    <cellStyle name="Comma 5 10 5 2 2 3" xfId="30645" xr:uid="{10006A27-5DF4-43B7-AE9F-0CE667495F20}"/>
    <cellStyle name="Comma 5 10 5 2 3" xfId="26068" xr:uid="{0A54DC91-F591-42A2-BA5E-7276541616CC}"/>
    <cellStyle name="Comma 5 10 5 2 4" xfId="19069" xr:uid="{273ED19A-6305-4A08-8B50-05B302DCC7A3}"/>
    <cellStyle name="Comma 5 10 5 3" xfId="11522" xr:uid="{0C78AAE6-034A-4A1B-8A3F-C1AD74B711C7}"/>
    <cellStyle name="Comma 5 10 5 3 2" xfId="21902" xr:uid="{3ACF1F89-59B6-459B-A2BF-64F748857E3F}"/>
    <cellStyle name="Comma 5 10 5 4" xfId="25301" xr:uid="{C0390E66-4C52-4772-BEDB-6D55E1EA2350}"/>
    <cellStyle name="Comma 5 10 5 5" xfId="16236" xr:uid="{7AC3AC5A-1212-49EF-A828-8E7C20DAFED6}"/>
    <cellStyle name="Comma 5 10 6" xfId="4850" xr:uid="{B5AA8CEF-C25B-4DA3-B914-31CD98DD93BF}"/>
    <cellStyle name="Comma 5 10 6 2" xfId="28044" xr:uid="{FD1B2980-5F21-4760-88F9-92CC3E105641}"/>
    <cellStyle name="Comma 5 10 6 3" xfId="26551" xr:uid="{EF223D4E-E1BC-4881-ABF4-3BBB515CECFC}"/>
    <cellStyle name="Comma 5 10 6 4" xfId="14141" xr:uid="{140302DF-BE3B-4369-92CC-B67CEE834879}"/>
    <cellStyle name="Comma 5 10 7" xfId="6594" xr:uid="{C3AD3989-BC4A-4AAA-AEC2-B08705FCE9B0}"/>
    <cellStyle name="Comma 5 10 7 2" xfId="28027" xr:uid="{B837468C-BEBF-4CEC-ADE2-12B1FCAED4F9}"/>
    <cellStyle name="Comma 5 10 7 3" xfId="27369" xr:uid="{8EED9F44-3498-430B-BC6B-CC256C591A9F}"/>
    <cellStyle name="Comma 5 10 7 4" xfId="16974" xr:uid="{75EEF300-26D6-4B14-B5AF-ECB65CBCCB05}"/>
    <cellStyle name="Comma 5 10 8" xfId="9427" xr:uid="{5484C410-9246-4841-A9A7-890E6C7CA77F}"/>
    <cellStyle name="Comma 5 10 8 2" xfId="19807" xr:uid="{FC6C34CB-2ADD-4980-9E17-6E4E388A755C}"/>
    <cellStyle name="Comma 5 10 9" xfId="23857" xr:uid="{2F610054-85E4-42A4-90E0-D52A865C355A}"/>
    <cellStyle name="Comma 5 11" xfId="457" xr:uid="{00000000-0005-0000-0000-0000E2010000}"/>
    <cellStyle name="Comma 5 11 10" xfId="12659" xr:uid="{1966AA8B-6911-4191-8EF9-D4B44BA16B12}"/>
    <cellStyle name="Comma 5 11 2" xfId="1586" xr:uid="{00000000-0005-0000-0000-0000E3010000}"/>
    <cellStyle name="Comma 5 11 2 2" xfId="3011" xr:uid="{00000000-0005-0000-0000-00008B010000}"/>
    <cellStyle name="Comma 5 11 2 2 2" xfId="8090" xr:uid="{A686F410-99C8-4E53-A4B9-F200FED0F5FE}"/>
    <cellStyle name="Comma 5 11 2 2 2 2" xfId="18470" xr:uid="{5B5E9A11-8327-49C7-852B-1B0EC750B7F4}"/>
    <cellStyle name="Comma 5 11 2 2 2 2 2" xfId="31140" xr:uid="{BEACBA90-14BE-4F92-B5E7-3C26563FBC82}"/>
    <cellStyle name="Comma 5 11 2 2 2 2 3" xfId="30648" xr:uid="{EE401E08-5210-4185-B9F9-C2D3DC80A78B}"/>
    <cellStyle name="Comma 5 11 2 2 2 3" xfId="30079" xr:uid="{E6661E45-819E-42CB-8A7D-43A8E81FC579}"/>
    <cellStyle name="Comma 5 11 2 2 3" xfId="10923" xr:uid="{8C6A2058-F80A-4732-A1AD-C675F255A21E}"/>
    <cellStyle name="Comma 5 11 2 2 3 2" xfId="21303" xr:uid="{9A7CB507-8DF3-4257-9E46-9E278E1B8C79}"/>
    <cellStyle name="Comma 5 11 2 2 4" xfId="26963" xr:uid="{CDD14B4E-3B05-4D91-99DD-069BE67AF33A}"/>
    <cellStyle name="Comma 5 11 2 2 5" xfId="27151" xr:uid="{DB84D4BF-7756-42ED-91FF-484D48E26118}"/>
    <cellStyle name="Comma 5 11 2 2 6" xfId="15637" xr:uid="{246F413A-E2AF-4FA9-B3F2-1839EB858537}"/>
    <cellStyle name="Comma 5 11 2 3" xfId="3666" xr:uid="{00000000-0005-0000-0000-0000E3010000}"/>
    <cellStyle name="Comma 5 11 2 4" xfId="5539" xr:uid="{4A98B1E2-1852-47FD-B8E3-2DAC983AEE30}"/>
    <cellStyle name="Comma 5 11 2 4 2" xfId="29773" xr:uid="{5B89B83B-E1C6-40C5-AF29-1ADC272529C9}"/>
    <cellStyle name="Comma 5 11 2 5" xfId="22726" xr:uid="{8D9ECDAE-292F-46A0-BFD2-DA9957370FAD}"/>
    <cellStyle name="Comma 5 11 2 6" xfId="13513" xr:uid="{39ABB685-FAC4-4C1E-B36A-85BFF7734362}"/>
    <cellStyle name="Comma 5 11 2 7" xfId="29986" xr:uid="{A3343EC1-8F20-4E29-86BB-E29B03AAC49D}"/>
    <cellStyle name="Comma 5 11 3" xfId="1587" xr:uid="{00000000-0005-0000-0000-0000E4010000}"/>
    <cellStyle name="Comma 5 11 3 2" xfId="23722" xr:uid="{DE4AAC3D-5400-4129-ACD2-D8964E8AE622}"/>
    <cellStyle name="Comma 5 11 3 2 2" xfId="29676" xr:uid="{9474F383-D5BD-41F9-8619-741081722E0E}"/>
    <cellStyle name="Comma 5 11 3 2 2 2" xfId="30649" xr:uid="{14E09C75-6A48-4605-B0CF-75A08A9D1184}"/>
    <cellStyle name="Comma 5 11 3 3" xfId="25076" xr:uid="{C5B7A41E-9D71-47D2-9EF7-127D9DBA2D47}"/>
    <cellStyle name="Comma 5 11 3 3 2" xfId="30087" xr:uid="{234EB7E4-AF97-4EA4-B207-EBADEEC79F40}"/>
    <cellStyle name="Comma 5 11 3 3 3" xfId="29788" xr:uid="{93461E03-FAE1-47C5-BE60-8136A914F2E8}"/>
    <cellStyle name="Comma 5 11 3 4" xfId="29929" xr:uid="{ED92591A-7C8B-4C2B-9824-630241CBB16F}"/>
    <cellStyle name="Comma 5 11 3 5" xfId="30047" xr:uid="{A605A163-DF82-49C7-BA28-2842EBC3D630}"/>
    <cellStyle name="Comma 5 11 3 6" xfId="29657" xr:uid="{88614ECA-9FAA-44D9-8706-EB4957BA3CF1}"/>
    <cellStyle name="Comma 5 11 4" xfId="1585" xr:uid="{00000000-0005-0000-0000-0000E5010000}"/>
    <cellStyle name="Comma 5 11 4 2" xfId="25779" xr:uid="{DBEBD298-D49E-492E-82DD-D45AE9C70099}"/>
    <cellStyle name="Comma 5 11 4 2 2" xfId="29789" xr:uid="{6E3F2F72-313F-4976-A168-08F65B495545}"/>
    <cellStyle name="Comma 5 11 4 2 2 2" xfId="30650" xr:uid="{DD9EEB0E-77BF-4E10-96B5-564B49FC67E2}"/>
    <cellStyle name="Comma 5 11 4 3" xfId="25810" xr:uid="{3DDE5F0F-E80C-49A7-A2F9-760F7B731187}"/>
    <cellStyle name="Comma 5 11 5" xfId="4117" xr:uid="{326795D2-3CE4-4B44-9613-7463CD743D12}"/>
    <cellStyle name="Comma 5 11 5 2" xfId="8888" xr:uid="{ECCB6D7E-C429-4896-A166-281E63951623}"/>
    <cellStyle name="Comma 5 11 5 2 2" xfId="19268" xr:uid="{C44CDE0A-5662-497E-A88C-E6558F00915E}"/>
    <cellStyle name="Comma 5 11 5 3" xfId="11721" xr:uid="{9AAE4BD8-E8D5-4F67-964B-77E7561EB31F}"/>
    <cellStyle name="Comma 5 11 5 3 2" xfId="22101" xr:uid="{C0BEB642-CEF7-49CD-A5E0-AF132CFA3016}"/>
    <cellStyle name="Comma 5 11 5 4" xfId="26945" xr:uid="{8FCFEBD1-9C61-417C-9361-BA6BACD9EE18}"/>
    <cellStyle name="Comma 5 11 5 5" xfId="26066" xr:uid="{A550E6A6-0D23-4FF4-817E-3EF3384416BB}"/>
    <cellStyle name="Comma 5 11 5 6" xfId="16435" xr:uid="{C1A61E72-5B41-4C1D-93D9-C0FF857E260F}"/>
    <cellStyle name="Comma 5 11 6" xfId="4851" xr:uid="{7F35F456-CEA9-47F3-ACCB-BB64D045948A}"/>
    <cellStyle name="Comma 5 11 6 2" xfId="27440" xr:uid="{1ACF7B3B-8BF9-4617-AFD7-425DDFC57C66}"/>
    <cellStyle name="Comma 5 11 6 3" xfId="27437" xr:uid="{FDE17731-3386-4AC0-A1F8-63BB2D8DAC43}"/>
    <cellStyle name="Comma 5 11 6 4" xfId="14142" xr:uid="{4AD93818-DB36-44F7-BA3F-4C514E4885F1}"/>
    <cellStyle name="Comma 5 11 7" xfId="6595" xr:uid="{E603367D-691C-488F-8700-9B7F21B923E4}"/>
    <cellStyle name="Comma 5 11 7 2" xfId="16975" xr:uid="{F038355B-C278-4949-A2DC-F6D04B005AFA}"/>
    <cellStyle name="Comma 5 11 8" xfId="9428" xr:uid="{43960141-1975-43C7-BB87-1966EFE5FC2B}"/>
    <cellStyle name="Comma 5 11 8 2" xfId="19808" xr:uid="{0AFB9F97-FB29-46DD-B839-C554FF6E03EE}"/>
    <cellStyle name="Comma 5 11 9" xfId="25323" xr:uid="{D9CE3968-1E51-41A1-A7DC-42C9DD7789D6}"/>
    <cellStyle name="Comma 5 12" xfId="458" xr:uid="{00000000-0005-0000-0000-0000E6010000}"/>
    <cellStyle name="Comma 5 12 2" xfId="1589" xr:uid="{00000000-0005-0000-0000-0000E7010000}"/>
    <cellStyle name="Comma 5 12 2 2" xfId="23642" xr:uid="{EF680471-4A71-491B-8847-27ACE345D225}"/>
    <cellStyle name="Comma 5 12 2 2 2" xfId="29801" xr:uid="{28069167-96F1-4760-B171-26C9359F893A}"/>
    <cellStyle name="Comma 5 12 2 2 2 2" xfId="30652" xr:uid="{1C15ADE8-9C6B-4E22-ABDB-1CDE3C1EAEF3}"/>
    <cellStyle name="Comma 5 12 2 3" xfId="25390" xr:uid="{743C3469-6FF5-41E6-ABC2-03AE1A3F0028}"/>
    <cellStyle name="Comma 5 12 2 3 2" xfId="30093" xr:uid="{8FDA08CE-536E-4BFE-98F8-7C70F6A1D15C}"/>
    <cellStyle name="Comma 5 12 2 3 3" xfId="29787" xr:uid="{4BBFA82A-C001-427F-A921-B1CB7AFDA3A9}"/>
    <cellStyle name="Comma 5 12 2 4" xfId="29918" xr:uid="{004245DF-BDE0-4333-8AC4-755018D8E4AD}"/>
    <cellStyle name="Comma 5 12 2 5" xfId="30032" xr:uid="{0ACE1595-6482-489E-B630-577F27B231A3}"/>
    <cellStyle name="Comma 5 12 2 6" xfId="29652" xr:uid="{2C57DB15-B736-4E88-AEC9-323F5ACFBD95}"/>
    <cellStyle name="Comma 5 12 3" xfId="1590" xr:uid="{00000000-0005-0000-0000-0000E8010000}"/>
    <cellStyle name="Comma 5 12 3 2" xfId="23254" xr:uid="{6D57B10A-6741-4069-93BF-29EFDF4F6C0B}"/>
    <cellStyle name="Comma 5 12 3 3" xfId="24382" xr:uid="{F61EDBCB-4E7F-4373-BBB6-91316B7F1263}"/>
    <cellStyle name="Comma 5 12 4" xfId="1588" xr:uid="{00000000-0005-0000-0000-0000E9010000}"/>
    <cellStyle name="Comma 5 12 5" xfId="4852" xr:uid="{F159FDFA-5E1D-4A42-9FB3-8400939452AE}"/>
    <cellStyle name="Comma 5 12 5 2" xfId="14143" xr:uid="{6CAB6457-CDF0-43E9-8573-01A4850CBF99}"/>
    <cellStyle name="Comma 5 12 5 2 2" xfId="31111" xr:uid="{C0AE9176-2E0B-4399-B7EF-13AFE3E0D51C}"/>
    <cellStyle name="Comma 5 12 5 2 3" xfId="30651" xr:uid="{540D4B2D-5839-41C4-BB67-C634993101F7}"/>
    <cellStyle name="Comma 5 12 6" xfId="6596" xr:uid="{3A255307-572F-4096-BE3B-A84D759EBA98}"/>
    <cellStyle name="Comma 5 12 6 2" xfId="16976" xr:uid="{C2E33B45-1448-434C-98E9-36181F6C14F8}"/>
    <cellStyle name="Comma 5 12 7" xfId="9429" xr:uid="{DE176410-6284-42C9-B0CF-A8C658E03F46}"/>
    <cellStyle name="Comma 5 12 7 2" xfId="19809" xr:uid="{DB459E27-E6F7-4C87-A63E-D5F7A6CC076E}"/>
    <cellStyle name="Comma 5 12 8" xfId="24807" xr:uid="{90958A69-207E-4B87-B4BE-8D883B54759B}"/>
    <cellStyle name="Comma 5 12 9" xfId="13357" xr:uid="{19A90194-FA7E-440E-AF4A-92CD549DEC9F}"/>
    <cellStyle name="Comma 5 13" xfId="1591" xr:uid="{00000000-0005-0000-0000-0000EA010000}"/>
    <cellStyle name="Comma 5 13 2" xfId="2428" xr:uid="{00000000-0005-0000-0000-00008D010000}"/>
    <cellStyle name="Comma 5 13 2 2" xfId="7552" xr:uid="{B91CD4AA-AFD9-47AC-B12D-1B567D59EEF3}"/>
    <cellStyle name="Comma 5 13 2 2 2" xfId="17932" xr:uid="{E8437ED8-2295-4E8E-BDF0-609A90FEDE0F}"/>
    <cellStyle name="Comma 5 13 2 2 2 2" xfId="31129" xr:uid="{449A2E8F-2AC7-47DC-B478-E5E05118B3AB}"/>
    <cellStyle name="Comma 5 13 2 2 2 3" xfId="30653" xr:uid="{9E013BF8-2A6D-4407-97E0-37CC1EB70273}"/>
    <cellStyle name="Comma 5 13 2 3" xfId="10385" xr:uid="{BFE02990-9404-4EE5-99FB-5B33B4DA9EDF}"/>
    <cellStyle name="Comma 5 13 2 3 2" xfId="20765" xr:uid="{2A4646E5-E7C9-419B-BD7A-C79F73C315A2}"/>
    <cellStyle name="Comma 5 13 2 4" xfId="27799" xr:uid="{5006A1E1-AA79-4A0C-B7B1-2FEC3203E50F}"/>
    <cellStyle name="Comma 5 13 2 5" xfId="26642" xr:uid="{B9000EF6-D70E-4F90-9CE9-E75B119014F2}"/>
    <cellStyle name="Comma 5 13 2 6" xfId="15099" xr:uid="{508A87DE-C77E-4F26-8878-27C69F773A5A}"/>
    <cellStyle name="Comma 5 13 3" xfId="3575" xr:uid="{00000000-0005-0000-0000-0000EA010000}"/>
    <cellStyle name="Comma 5 13 4" xfId="5540" xr:uid="{EA1DAE49-7147-4C06-8D39-0EAFAC4C7544}"/>
    <cellStyle name="Comma 5 13 4 2" xfId="29741" xr:uid="{83290D88-98BF-4B31-878D-137425176835}"/>
    <cellStyle name="Comma 5 13 5" xfId="25273" xr:uid="{25255301-425F-471E-91E5-8CA85BD8C643}"/>
    <cellStyle name="Comma 5 13 6" xfId="12812" xr:uid="{04EED2F0-E263-4E01-BB71-1A5052885D35}"/>
    <cellStyle name="Comma 5 14" xfId="2155" xr:uid="{00000000-0005-0000-0000-000086010000}"/>
    <cellStyle name="Comma 5 14 2" xfId="7281" xr:uid="{822762EF-D3DA-4F0E-A147-996E17AEA36E}"/>
    <cellStyle name="Comma 5 14 2 2" xfId="27687" xr:uid="{0256D1D7-ED9F-4C82-97E0-9170310A5329}"/>
    <cellStyle name="Comma 5 14 2 2 2" xfId="31193" xr:uid="{A859EBA4-C66C-49BD-9DEA-1AB3109F716F}"/>
    <cellStyle name="Comma 5 14 2 2 3" xfId="30654" xr:uid="{BEC1FD1F-B5EC-4F1A-BCDF-25B7ACE13F58}"/>
    <cellStyle name="Comma 5 14 2 3" xfId="28278" xr:uid="{3C9C4E2E-B9DF-4364-90C5-E2FDD470EA95}"/>
    <cellStyle name="Comma 5 14 2 4" xfId="17661" xr:uid="{3738291B-0565-419F-B166-FACBBDEE0D75}"/>
    <cellStyle name="Comma 5 14 3" xfId="10114" xr:uid="{65636AD0-40EA-4BAF-9ABF-40BCE104B2C9}"/>
    <cellStyle name="Comma 5 14 3 2" xfId="20494" xr:uid="{6F491D37-1CB8-413E-A52B-4D7C95D189A8}"/>
    <cellStyle name="Comma 5 14 4" xfId="24733" xr:uid="{C9CBED3C-72E0-4E12-887C-B3DEBF97CEC8}"/>
    <cellStyle name="Comma 5 14 5" xfId="14828" xr:uid="{9DAB25E0-335E-450D-B4EF-01133EEBCC53}"/>
    <cellStyle name="Comma 5 15" xfId="3776" xr:uid="{027FE1B2-BC1A-461C-BAA0-62514BD1464F}"/>
    <cellStyle name="Comma 5 15 2" xfId="8616" xr:uid="{F937F0BE-13DB-4336-9B90-88F49A5B7AED}"/>
    <cellStyle name="Comma 5 15 2 2" xfId="18996" xr:uid="{406AA88D-B0B1-4594-932D-2CCB31970E22}"/>
    <cellStyle name="Comma 5 15 3" xfId="11449" xr:uid="{61CAAD24-E5D7-4864-B98A-9508BBD6E09F}"/>
    <cellStyle name="Comma 5 15 3 2" xfId="21829" xr:uid="{6D8E4531-45E2-4E20-86E7-0D1E6B5CA0F6}"/>
    <cellStyle name="Comma 5 15 4" xfId="23602" xr:uid="{EF87A7D9-884A-4F64-B1B7-C8CC7C6997AF}"/>
    <cellStyle name="Comma 5 15 5" xfId="27456" xr:uid="{89903692-C0B4-4F40-89C4-C75A817A2DC4}"/>
    <cellStyle name="Comma 5 15 6" xfId="16163" xr:uid="{4DDC0FBF-B94A-4F81-BE4B-8A9FFDB8C8BD}"/>
    <cellStyle name="Comma 5 16" xfId="4849" xr:uid="{AAA3F902-D68A-45E2-99C8-03FE656262D7}"/>
    <cellStyle name="Comma 5 16 2" xfId="14140" xr:uid="{D008B574-2BA2-43A2-880B-6754BDBFEAFF}"/>
    <cellStyle name="Comma 5 17" xfId="6593" xr:uid="{EE2E808B-4607-4A07-9806-599DB57C2243}"/>
    <cellStyle name="Comma 5 17 2" xfId="16973" xr:uid="{B081372B-6E11-43A4-9C57-E86647752419}"/>
    <cellStyle name="Comma 5 18" xfId="9426" xr:uid="{D1DEE1ED-E00D-45EE-88AE-80066179EB47}"/>
    <cellStyle name="Comma 5 18 2" xfId="19806" xr:uid="{957E1A22-9D68-491A-BBAD-B4FA4FDEB1B3}"/>
    <cellStyle name="Comma 5 19" xfId="24646" xr:uid="{9055C8F1-409E-4A3A-8DD3-7D0245A6EEF9}"/>
    <cellStyle name="Comma 5 2" xfId="459" xr:uid="{00000000-0005-0000-0000-0000EB010000}"/>
    <cellStyle name="Comma 5 2 10" xfId="30619" xr:uid="{6CBFC4BF-7DDA-4C8A-94A9-9E3C38E62A4B}"/>
    <cellStyle name="Comma 5 2 11" xfId="30917" xr:uid="{8F444BA6-836C-451D-A598-AB3984741623}"/>
    <cellStyle name="Comma 5 2 2" xfId="460" xr:uid="{00000000-0005-0000-0000-0000EC010000}"/>
    <cellStyle name="Comma 5 2 2 2" xfId="1593" xr:uid="{00000000-0005-0000-0000-0000ED010000}"/>
    <cellStyle name="Comma 5 2 2 2 2" xfId="30596" xr:uid="{F2BDA96F-A29A-44D4-96C7-93F474199524}"/>
    <cellStyle name="Comma 5 2 2 2 2 2" xfId="30656" xr:uid="{7828C1F8-5535-4B0E-A3F8-9190370F23A7}"/>
    <cellStyle name="Comma 5 2 2 2 3" xfId="30560" xr:uid="{FE94402B-6C78-43D2-9887-F6959E6CC981}"/>
    <cellStyle name="Comma 5 2 2 2 4" xfId="30925" xr:uid="{3089C8D7-EDC7-49C2-98BE-A8D0DB944D04}"/>
    <cellStyle name="Comma 5 2 2 3" xfId="1594" xr:uid="{00000000-0005-0000-0000-0000EE010000}"/>
    <cellStyle name="Comma 5 2 2 3 2" xfId="30612" xr:uid="{8A82B498-C017-42E6-9D27-435A4DAFCF79}"/>
    <cellStyle name="Comma 5 2 2 3 2 2" xfId="30657" xr:uid="{84E2DE58-A4C0-4259-9280-0F10CD7AD0EB}"/>
    <cellStyle name="Comma 5 2 2 3 3" xfId="30573" xr:uid="{08126CC7-7B32-4987-B56B-3E8A92004100}"/>
    <cellStyle name="Comma 5 2 2 3 4" xfId="30939" xr:uid="{85BC386F-6704-42BC-B35B-A909453864AD}"/>
    <cellStyle name="Comma 5 2 2 4" xfId="1592" xr:uid="{00000000-0005-0000-0000-0000EF010000}"/>
    <cellStyle name="Comma 5 2 2 4 2" xfId="30548" xr:uid="{2B6B9656-2890-4C76-9E86-2F9A400B5207}"/>
    <cellStyle name="Comma 5 2 2 4 2 2" xfId="30658" xr:uid="{ABCDE278-9ADF-4B7C-B51D-6A70B9BEFAB0}"/>
    <cellStyle name="Comma 5 2 2 5" xfId="6597" xr:uid="{273D3645-09BF-4A18-A4AB-EDE25B05A3A6}"/>
    <cellStyle name="Comma 5 2 2 5 2" xfId="16977" xr:uid="{2C95035C-ACBA-47B5-BDB7-B687EB0B1702}"/>
    <cellStyle name="Comma 5 2 2 5 2 2" xfId="30655" xr:uid="{E4E4FE59-056E-41F0-8A6A-EBAEB1C31ADE}"/>
    <cellStyle name="Comma 5 2 2 5 3" xfId="30423" xr:uid="{81309697-6C75-42F8-A5FC-85A5EDEE9FEF}"/>
    <cellStyle name="Comma 5 2 2 6" xfId="9430" xr:uid="{FAAC16A9-4153-4AFD-B1F8-20E8F3A87C8C}"/>
    <cellStyle name="Comma 5 2 2 6 2" xfId="19810" xr:uid="{145F7030-0050-4EBD-8D41-3709A9B0904C}"/>
    <cellStyle name="Comma 5 2 2 7" xfId="25025" xr:uid="{DE75B844-EBEC-4A64-A7E9-57FF65839502}"/>
    <cellStyle name="Comma 5 2 2 8" xfId="14144" xr:uid="{58BAEC72-D61F-4682-9993-3944940B8945}"/>
    <cellStyle name="Comma 5 2 2 9" xfId="29547" xr:uid="{D4CDF6AA-3C1C-45DB-BF23-683A3F5A2E8F}"/>
    <cellStyle name="Comma 5 2 3" xfId="29548" xr:uid="{FF57FBA9-0AC5-4F16-B51E-CE304EC6B7FE}"/>
    <cellStyle name="Comma 5 2 3 2" xfId="31241" xr:uid="{794021D0-B7E1-43D6-8B4B-606F025E00C3}"/>
    <cellStyle name="Comma 5 2 3 3" xfId="30408" xr:uid="{8B4B4793-C486-440B-BCBB-9B72DFB4032F}"/>
    <cellStyle name="Comma 5 2 4" xfId="29546" xr:uid="{508F08B6-13CA-453B-BC60-59F1E4465DDC}"/>
    <cellStyle name="Comma 5 2 4 2" xfId="30424" xr:uid="{30BD32B9-0394-4F1A-8237-D6AC5BD7AB92}"/>
    <cellStyle name="Comma 5 2 4 2 2" xfId="30597" xr:uid="{7C326B72-A0A1-4BC5-AB91-EEAB81161F94}"/>
    <cellStyle name="Comma 5 2 4 2 2 2" xfId="30659" xr:uid="{ED5AF7EF-0B78-407A-864D-EEEBE05E98FC}"/>
    <cellStyle name="Comma 5 2 4 2 3" xfId="30561" xr:uid="{92CD2FD6-65B4-444B-9BD4-8BD03B652048}"/>
    <cellStyle name="Comma 5 2 4 2 4" xfId="30926" xr:uid="{9F33CA11-07C6-481C-A78E-213CF504BA88}"/>
    <cellStyle name="Comma 5 2 4 3" xfId="30549" xr:uid="{0F4C2308-2688-446C-A27E-BFCE11140C68}"/>
    <cellStyle name="Comma 5 2 4 3 2" xfId="30631" xr:uid="{CFB4CA51-42B2-4BF5-9AF9-673F00BD5CFD}"/>
    <cellStyle name="Comma 5 2 4 3 3" xfId="30941" xr:uid="{35CEEE63-7BB2-4EEA-83CF-5333A9F63EF4}"/>
    <cellStyle name="Comma 5 2 4 4" xfId="30579" xr:uid="{79C2FE9C-BC47-45D3-81C7-55923423D801}"/>
    <cellStyle name="Comma 5 2 4 5" xfId="30620" xr:uid="{2D2FE097-3E58-4E43-B405-32F2F658B65A}"/>
    <cellStyle name="Comma 5 2 4 6" xfId="30918" xr:uid="{FFFC894D-F0FF-4CEA-9DAF-F49F3E52EACB}"/>
    <cellStyle name="Comma 5 2 4 7" xfId="31240" xr:uid="{2E5D930F-8B70-4941-B7AD-A1A539EE389A}"/>
    <cellStyle name="Comma 5 2 4 8" xfId="30409" xr:uid="{2F788AFF-2365-4173-9AD4-9EB5EE2CD90F}"/>
    <cellStyle name="Comma 5 2 5" xfId="30410" xr:uid="{1B854D74-2C11-4B25-A896-E9F8E6D4D71C}"/>
    <cellStyle name="Comma 5 2 5 2" xfId="30425" xr:uid="{C24CF4A1-604C-4A78-A752-E05C845168E9}"/>
    <cellStyle name="Comma 5 2 5 2 2" xfId="30598" xr:uid="{10A672CB-2ACF-4A8A-BC8B-83FA20866661}"/>
    <cellStyle name="Comma 5 2 5 2 2 2" xfId="30660" xr:uid="{96AF56BC-6E91-454F-A913-1B5EF260B524}"/>
    <cellStyle name="Comma 5 2 5 2 3" xfId="30562" xr:uid="{EB087388-5735-47DA-A778-C37D3BA09F7B}"/>
    <cellStyle name="Comma 5 2 5 2 4" xfId="30927" xr:uid="{9C5FD4B9-51E1-40C8-A1C0-B9DA63A12820}"/>
    <cellStyle name="Comma 5 2 5 3" xfId="30580" xr:uid="{594004CE-4C85-49C3-98D5-50D24316BFB4}"/>
    <cellStyle name="Comma 5 2 5 3 2" xfId="30632" xr:uid="{5DF27414-0425-4CEA-9FF2-B029A5DDBF7D}"/>
    <cellStyle name="Comma 5 2 5 3 3" xfId="30942" xr:uid="{7FF4A0CA-6FEC-4011-9105-1F245F102EA7}"/>
    <cellStyle name="Comma 5 2 5 4" xfId="30621" xr:uid="{8D5CFC01-28FD-48B9-B5AE-BF61C0025B69}"/>
    <cellStyle name="Comma 5 2 5 5" xfId="30919" xr:uid="{8B4C09D8-9DF0-4BAC-A0B6-095950680402}"/>
    <cellStyle name="Comma 5 2 6" xfId="30547" xr:uid="{5C64EDE1-D10D-405A-BEBE-498A5BCE0F98}"/>
    <cellStyle name="Comma 5 2 7" xfId="30570" xr:uid="{02BF2878-498D-48D7-8F68-577919C83D6F}"/>
    <cellStyle name="Comma 5 2 7 2" xfId="30609" xr:uid="{C0CD91E5-D6C5-434A-96EB-1B3A036C6BBA}"/>
    <cellStyle name="Comma 5 2 7 3" xfId="30628" xr:uid="{F8EDEA31-A8F6-431F-BA36-CFAAABCD185E}"/>
    <cellStyle name="Comma 5 2 7 4" xfId="30935" xr:uid="{47F7B796-4D4E-4909-966E-3439D41D5605}"/>
    <cellStyle name="Comma 5 2 8" xfId="30545" xr:uid="{B1DF5FDB-1841-4554-815D-7CDC6C437CC6}"/>
    <cellStyle name="Comma 5 2 9" xfId="30577" xr:uid="{A369C976-3FD5-4322-AB61-3F6F862BE607}"/>
    <cellStyle name="Comma 5 20" xfId="12384" xr:uid="{302159E2-6CC0-46FF-9364-3A8433ED91B2}"/>
    <cellStyle name="Comma 5 3" xfId="461" xr:uid="{00000000-0005-0000-0000-0000F0010000}"/>
    <cellStyle name="Comma 5 3 10" xfId="4853" xr:uid="{2846F87B-F3CD-4BF8-9488-62CC1D0AA1F2}"/>
    <cellStyle name="Comma 5 3 10 2" xfId="14145" xr:uid="{50684423-3D64-4A82-B41B-9419936B23DE}"/>
    <cellStyle name="Comma 5 3 11" xfId="6598" xr:uid="{693DB301-C91E-4232-BB0E-39CDBBE5076F}"/>
    <cellStyle name="Comma 5 3 11 2" xfId="16978" xr:uid="{3AE9192F-FC94-46DB-A683-7733A5EFF8B5}"/>
    <cellStyle name="Comma 5 3 12" xfId="9431" xr:uid="{34D918AF-B59B-4DA7-96F7-480CE83D0911}"/>
    <cellStyle name="Comma 5 3 12 2" xfId="19811" xr:uid="{1F161FA1-6088-47C1-BDE8-F54460BB08FE}"/>
    <cellStyle name="Comma 5 3 13" xfId="25307" xr:uid="{D7859DD7-1B89-4767-A0D2-196C4B8D2D83}"/>
    <cellStyle name="Comma 5 3 14" xfId="12410" xr:uid="{9909FE86-2089-41F8-9D0E-7276470C2221}"/>
    <cellStyle name="Comma 5 3 2" xfId="462" xr:uid="{00000000-0005-0000-0000-0000F1010000}"/>
    <cellStyle name="Comma 5 3 2 10" xfId="6599" xr:uid="{82695B62-7D76-42AB-BEFC-75E567F2A3C5}"/>
    <cellStyle name="Comma 5 3 2 10 2" xfId="16979" xr:uid="{9AD20C4B-E731-46C2-8BEC-0FFD687EC178}"/>
    <cellStyle name="Comma 5 3 2 11" xfId="9432" xr:uid="{AED80BCA-D092-4C6C-971E-3050E72CFF57}"/>
    <cellStyle name="Comma 5 3 2 11 2" xfId="19812" xr:uid="{987CAEBC-5AB8-49B8-B758-D587955279AF}"/>
    <cellStyle name="Comma 5 3 2 12" xfId="23918" xr:uid="{56197C97-EB7B-40EC-AFA2-7AEAB10C8886}"/>
    <cellStyle name="Comma 5 3 2 13" xfId="12470" xr:uid="{EFBC7B92-3047-49CF-805D-2C6A6223921F}"/>
    <cellStyle name="Comma 5 3 2 2" xfId="463" xr:uid="{00000000-0005-0000-0000-0000F2010000}"/>
    <cellStyle name="Comma 5 3 2 2 10" xfId="13035" xr:uid="{86B57A63-967D-49F1-9028-3928CA4FAF65}"/>
    <cellStyle name="Comma 5 3 2 2 2" xfId="1598" xr:uid="{00000000-0005-0000-0000-0000F3010000}"/>
    <cellStyle name="Comma 5 3 2 2 2 2" xfId="3014" xr:uid="{00000000-0005-0000-0000-000093010000}"/>
    <cellStyle name="Comma 5 3 2 2 2 2 2" xfId="6156" xr:uid="{4ACBE935-4C4A-4B58-AA67-CBC1AD567848}"/>
    <cellStyle name="Comma 5 3 2 2 2 2 2 2" xfId="25950" xr:uid="{A03F8AD1-6D73-462F-AC3F-273225650954}"/>
    <cellStyle name="Comma 5 3 2 2 2 2 2 3" xfId="25883" xr:uid="{4BB2DC81-1E90-4372-9987-27A20831971A}"/>
    <cellStyle name="Comma 5 3 2 2 2 2 2 4" xfId="15640" xr:uid="{4AF74E66-2D4F-40C8-B6A6-07DB4000C240}"/>
    <cellStyle name="Comma 5 3 2 2 2 2 3" xfId="8093" xr:uid="{9E795528-EFE8-49EC-A3CC-54ADBF1342DE}"/>
    <cellStyle name="Comma 5 3 2 2 2 2 3 2" xfId="28775" xr:uid="{0CBF15F0-D411-4526-93F7-EFED3C06D888}"/>
    <cellStyle name="Comma 5 3 2 2 2 2 3 3" xfId="27263" xr:uid="{4C183DF4-8D04-46F2-A7C1-5EE37A5A7CDB}"/>
    <cellStyle name="Comma 5 3 2 2 2 2 3 4" xfId="18473" xr:uid="{18E6D797-2AE3-43E1-A6BE-04E5FC2EB0F6}"/>
    <cellStyle name="Comma 5 3 2 2 2 2 4" xfId="10926" xr:uid="{AFB79152-8464-4800-9AF1-921E7BAF005A}"/>
    <cellStyle name="Comma 5 3 2 2 2 2 4 2" xfId="21306" xr:uid="{39BF4066-2DEB-466C-B501-D053D1037734}"/>
    <cellStyle name="Comma 5 3 2 2 2 2 5" xfId="24317" xr:uid="{E61FFCE0-15C8-4B0D-A412-90E5D4DF8AD6}"/>
    <cellStyle name="Comma 5 3 2 2 2 2 6" xfId="13516" xr:uid="{4E597990-8807-4D77-97E7-E28E02E3D3DD}"/>
    <cellStyle name="Comma 5 3 2 2 2 3" xfId="2666" xr:uid="{00000000-0005-0000-0000-000092010000}"/>
    <cellStyle name="Comma 5 3 2 2 2 3 2" xfId="7789" xr:uid="{A991F633-EC7B-4AE2-AF36-3AFF910B0ED8}"/>
    <cellStyle name="Comma 5 3 2 2 2 3 2 2" xfId="27573" xr:uid="{55463535-088B-4D65-8D51-0F8E527C73E6}"/>
    <cellStyle name="Comma 5 3 2 2 2 3 2 3" xfId="27856" xr:uid="{520E163C-1648-451D-9381-D1B444BA6975}"/>
    <cellStyle name="Comma 5 3 2 2 2 3 2 4" xfId="18169" xr:uid="{D8D0AAD4-15A0-4209-9D40-CC4375AD633E}"/>
    <cellStyle name="Comma 5 3 2 2 2 3 3" xfId="10622" xr:uid="{23424A55-1186-4AE1-8B15-D60B73FB2413}"/>
    <cellStyle name="Comma 5 3 2 2 2 3 3 2" xfId="21002" xr:uid="{D45E85F7-0528-446F-8AEF-F2444471BE38}"/>
    <cellStyle name="Comma 5 3 2 2 2 3 4" xfId="24771" xr:uid="{F6C426D8-D850-4C02-A12E-6C68D7A11502}"/>
    <cellStyle name="Comma 5 3 2 2 2 3 5" xfId="15336" xr:uid="{16A4BAA9-88C4-414D-BFF5-062C8FED3C61}"/>
    <cellStyle name="Comma 5 3 2 2 2 4" xfId="3629" xr:uid="{00000000-0005-0000-0000-0000F3010000}"/>
    <cellStyle name="Comma 5 3 2 2 2 5" xfId="4251" xr:uid="{9B0E90D9-C0F7-49FF-A548-FF90C88E6C49}"/>
    <cellStyle name="Comma 5 3 2 2 2 5 2" xfId="9022" xr:uid="{DB214821-C42B-4F8D-9BBF-71FC6C4AEED3}"/>
    <cellStyle name="Comma 5 3 2 2 2 5 2 2" xfId="19402" xr:uid="{3CCFE505-B22F-4BE5-BFD5-27F625009463}"/>
    <cellStyle name="Comma 5 3 2 2 2 5 2 3" xfId="31026" xr:uid="{D5BC14E3-2A5D-4C04-A1B3-FB7278D938D5}"/>
    <cellStyle name="Comma 5 3 2 2 2 5 2 4" xfId="30661" xr:uid="{88978C8C-DE0D-41D5-B666-4404FA6D88AC}"/>
    <cellStyle name="Comma 5 3 2 2 2 5 3" xfId="11855" xr:uid="{879F1394-5F75-4E90-ACCF-2DB416637DF2}"/>
    <cellStyle name="Comma 5 3 2 2 2 5 3 2" xfId="22235" xr:uid="{A8BFC29A-4346-4751-A9D7-8EBC270E9334}"/>
    <cellStyle name="Comma 5 3 2 2 2 5 4" xfId="16569" xr:uid="{3BACECC7-6A25-4BBD-A5D0-C82353F7F629}"/>
    <cellStyle name="Comma 5 3 2 2 2 6" xfId="5544" xr:uid="{4AA9B774-4921-4980-9DB7-0CEF866568F6}"/>
    <cellStyle name="Comma 5 3 2 2 2 6 2" xfId="29891" xr:uid="{9C519322-6E9C-4E0B-84A2-5A544F46923B}"/>
    <cellStyle name="Comma 5 3 2 2 2 6 2 2" xfId="30954" xr:uid="{405A5DEB-8EC3-4ABC-8B7D-3B894A42504F}"/>
    <cellStyle name="Comma 5 3 2 2 2 7" xfId="23723" xr:uid="{8A8F9509-66DC-46AC-A9A7-817B49144E49}"/>
    <cellStyle name="Comma 5 3 2 2 2 8" xfId="13066" xr:uid="{B50D4B53-697A-42B9-9F93-70A744787325}"/>
    <cellStyle name="Comma 5 3 2 2 3" xfId="1599" xr:uid="{00000000-0005-0000-0000-0000F4010000}"/>
    <cellStyle name="Comma 5 3 2 2 3 2" xfId="3015" xr:uid="{00000000-0005-0000-0000-000094010000}"/>
    <cellStyle name="Comma 5 3 2 2 3 2 2" xfId="8094" xr:uid="{7BF9BB9B-26F6-4A7B-B741-6401840D44C4}"/>
    <cellStyle name="Comma 5 3 2 2 3 2 2 2" xfId="28776" xr:uid="{97F5D130-40E9-49C6-BF88-F44C1C5917AA}"/>
    <cellStyle name="Comma 5 3 2 2 3 2 2 3" xfId="27872" xr:uid="{1C2254A3-A181-4089-A9AD-37492C817900}"/>
    <cellStyle name="Comma 5 3 2 2 3 2 2 4" xfId="18474" xr:uid="{EF665B60-996B-4090-9883-5AF6CE2B9F40}"/>
    <cellStyle name="Comma 5 3 2 2 3 2 3" xfId="10927" xr:uid="{F7202109-0539-401A-8DA8-FE6FE6E715B4}"/>
    <cellStyle name="Comma 5 3 2 2 3 2 3 2" xfId="21307" xr:uid="{7E1FA1D7-80F6-4007-BA48-786A08D6E488}"/>
    <cellStyle name="Comma 5 3 2 2 3 2 4" xfId="23281" xr:uid="{E29E3FB4-1142-46D5-B9BC-FBCC0D3E4AF6}"/>
    <cellStyle name="Comma 5 3 2 2 3 2 5" xfId="15641" xr:uid="{F739DFD7-5A02-4961-B2FF-23F1CB84962A}"/>
    <cellStyle name="Comma 5 3 2 2 3 3" xfId="2082" xr:uid="{00000000-0005-0000-0000-0000F4010000}"/>
    <cellStyle name="Comma 5 3 2 2 3 4" xfId="4391" xr:uid="{933C8226-C46F-4342-AB1B-1DC1B1F37B70}"/>
    <cellStyle name="Comma 5 3 2 2 3 4 2" xfId="9162" xr:uid="{08B4E032-80CB-4825-8075-E7E720E1D674}"/>
    <cellStyle name="Comma 5 3 2 2 3 4 2 2" xfId="19542" xr:uid="{5E6B521C-CC61-48D2-A240-A3DE4FF65289}"/>
    <cellStyle name="Comma 5 3 2 2 3 4 2 3" xfId="31056" xr:uid="{7B903B43-0C6D-49A6-9727-D8D888B7F2E1}"/>
    <cellStyle name="Comma 5 3 2 2 3 4 2 4" xfId="30662" xr:uid="{041D7F03-0160-44D8-BDD1-0265CDA0BADC}"/>
    <cellStyle name="Comma 5 3 2 2 3 4 3" xfId="11995" xr:uid="{86F94323-154D-4FD7-B637-754FD397809D}"/>
    <cellStyle name="Comma 5 3 2 2 3 4 3 2" xfId="22375" xr:uid="{6E1276EF-499F-4B69-A23D-99DCD957C31B}"/>
    <cellStyle name="Comma 5 3 2 2 3 4 4" xfId="16709" xr:uid="{BFA2BFEE-AA3F-48EB-B522-19E3AA60155E}"/>
    <cellStyle name="Comma 5 3 2 2 3 5" xfId="5545" xr:uid="{87BB5A44-0A84-4354-8A20-3DE740BDB9D5}"/>
    <cellStyle name="Comma 5 3 2 2 3 5 2" xfId="29932" xr:uid="{494685AF-0887-4B2F-B673-AAA2D6A71859}"/>
    <cellStyle name="Comma 5 3 2 2 3 6" xfId="25166" xr:uid="{35E2B19E-F3CF-4FCD-A416-6AA019C43B9E}"/>
    <cellStyle name="Comma 5 3 2 2 3 7" xfId="13517" xr:uid="{81206A3F-C747-4698-B559-B3F885CD8D9A}"/>
    <cellStyle name="Comma 5 3 2 2 4" xfId="1597" xr:uid="{00000000-0005-0000-0000-0000F5010000}"/>
    <cellStyle name="Comma 5 3 2 2 4 2" xfId="3013" xr:uid="{00000000-0005-0000-0000-000095010000}"/>
    <cellStyle name="Comma 5 3 2 2 4 2 2" xfId="8092" xr:uid="{E89D21E1-B455-4D7D-9B2F-B8E34618380A}"/>
    <cellStyle name="Comma 5 3 2 2 4 2 2 2" xfId="18472" xr:uid="{F97B71C0-7501-4349-B040-6C9E49273439}"/>
    <cellStyle name="Comma 5 3 2 2 4 2 3" xfId="10925" xr:uid="{080E1EBD-51A9-4D41-8C45-D42D6FC9F519}"/>
    <cellStyle name="Comma 5 3 2 2 4 2 3 2" xfId="21305" xr:uid="{113E7A58-A99D-4BCF-A0FB-13EB1CE0409A}"/>
    <cellStyle name="Comma 5 3 2 2 4 2 4" xfId="28673" xr:uid="{8DE688C5-537B-47A8-AE3F-35341CEE66EF}"/>
    <cellStyle name="Comma 5 3 2 2 4 2 5" xfId="25942" xr:uid="{AAFF93DB-5388-405A-A1AD-12F8FD651DE5}"/>
    <cellStyle name="Comma 5 3 2 2 4 2 6" xfId="15639" xr:uid="{FDB837A0-16E1-4F02-98AD-01678890DB27}"/>
    <cellStyle name="Comma 5 3 2 2 4 3" xfId="3651" xr:uid="{00000000-0005-0000-0000-0000F5010000}"/>
    <cellStyle name="Comma 5 3 2 2 4 4" xfId="5543" xr:uid="{A02B8927-C6C9-4981-8371-BC5F4FFB90CF}"/>
    <cellStyle name="Comma 5 3 2 2 4 4 2" xfId="29931" xr:uid="{9B2CC529-1177-42F3-BD02-4244CA3CA83A}"/>
    <cellStyle name="Comma 5 3 2 2 4 5" xfId="24204" xr:uid="{EA34B4EF-3E9F-4C0B-9FF3-F638CFE397CA}"/>
    <cellStyle name="Comma 5 3 2 2 4 6" xfId="13515" xr:uid="{970BC1FE-57FD-4E25-9E11-06B96A5F0C91}"/>
    <cellStyle name="Comma 5 3 2 2 5" xfId="4237" xr:uid="{8B6E58F7-0192-48F8-B6FC-70C1E0C133D5}"/>
    <cellStyle name="Comma 5 3 2 2 5 2" xfId="9008" xr:uid="{55FBEF45-EC69-4E11-8A17-A2E69465326C}"/>
    <cellStyle name="Comma 5 3 2 2 5 2 2" xfId="29079" xr:uid="{2407A847-EA3F-4F61-90DC-C97610FFA662}"/>
    <cellStyle name="Comma 5 3 2 2 5 2 3" xfId="28456" xr:uid="{B7915A89-7465-4B46-84A0-1E8D8551BF38}"/>
    <cellStyle name="Comma 5 3 2 2 5 2 4" xfId="19388" xr:uid="{3D06A3B1-A1DD-475F-9DD4-C89790FEBBE5}"/>
    <cellStyle name="Comma 5 3 2 2 5 2 5" xfId="31024" xr:uid="{5C44E956-2742-49E9-8428-22740D671C8D}"/>
    <cellStyle name="Comma 5 3 2 2 5 3" xfId="11841" xr:uid="{E403C161-1D3D-4082-B650-A1F1DFC3CB8D}"/>
    <cellStyle name="Comma 5 3 2 2 5 3 2" xfId="22221" xr:uid="{1AA8CE2E-465D-43DC-B1AC-5FDDB5246458}"/>
    <cellStyle name="Comma 5 3 2 2 5 4" xfId="22669" xr:uid="{3AD68E01-C7E2-4706-BA90-4956E1ADB08D}"/>
    <cellStyle name="Comma 5 3 2 2 5 5" xfId="16555" xr:uid="{EE68A2B4-8AF6-4162-878E-A65980BC098E}"/>
    <cellStyle name="Comma 5 3 2 2 6" xfId="4855" xr:uid="{708195BE-D60E-45FC-849B-1AAC97801F00}"/>
    <cellStyle name="Comma 5 3 2 2 6 2" xfId="28557" xr:uid="{BD568B2A-F9B1-4D17-B640-3623EE7CAC30}"/>
    <cellStyle name="Comma 5 3 2 2 6 3" xfId="26164" xr:uid="{27C47F0C-B9F6-4597-822F-2C5F7C5FB64F}"/>
    <cellStyle name="Comma 5 3 2 2 6 4" xfId="14147" xr:uid="{63953720-10EC-4643-9AEE-69438185FB2A}"/>
    <cellStyle name="Comma 5 3 2 2 7" xfId="6600" xr:uid="{98B5AC0E-D832-4D8B-A0D5-351EC6061F08}"/>
    <cellStyle name="Comma 5 3 2 2 7 2" xfId="28193" xr:uid="{263BDD9F-C289-4B89-BC07-2907BA8F8736}"/>
    <cellStyle name="Comma 5 3 2 2 7 3" xfId="26024" xr:uid="{1E22E622-71C9-4916-8A9F-4FB5D10C03E0}"/>
    <cellStyle name="Comma 5 3 2 2 7 4" xfId="16980" xr:uid="{F96EF380-ECEA-4B8A-B4D9-F0425A7C9CFC}"/>
    <cellStyle name="Comma 5 3 2 2 8" xfId="9433" xr:uid="{112738C0-1CC2-44AE-AF8B-F23ECC39055F}"/>
    <cellStyle name="Comma 5 3 2 2 8 2" xfId="19813" xr:uid="{49B65756-72B0-4442-A8AC-48CA29401AB9}"/>
    <cellStyle name="Comma 5 3 2 2 9" xfId="23277" xr:uid="{EA252DCF-1D4A-43F0-A927-AF12D7AE13F8}"/>
    <cellStyle name="Comma 5 3 2 3" xfId="1600" xr:uid="{00000000-0005-0000-0000-0000F6010000}"/>
    <cellStyle name="Comma 5 3 2 3 2" xfId="3016" xr:uid="{00000000-0005-0000-0000-000097010000}"/>
    <cellStyle name="Comma 5 3 2 3 2 2" xfId="6157" xr:uid="{61D413E5-DB6E-492C-8B47-02BFADD98E21}"/>
    <cellStyle name="Comma 5 3 2 3 2 2 2" xfId="25665" xr:uid="{ECD3007B-AB55-4924-8E44-EED1B3DC4895}"/>
    <cellStyle name="Comma 5 3 2 3 2 2 2 2" xfId="26047" xr:uid="{36AB2384-EEB9-48E6-9997-4A4F24685914}"/>
    <cellStyle name="Comma 5 3 2 3 2 2 2 3" xfId="31160" xr:uid="{6B1BD7C4-2E44-416A-8483-EDEB32572E10}"/>
    <cellStyle name="Comma 5 3 2 3 2 2 3" xfId="28226" xr:uid="{63A53D60-5E09-4E12-ACDB-9B7AC43BF2CD}"/>
    <cellStyle name="Comma 5 3 2 3 2 2 4" xfId="15642" xr:uid="{EFA7C0C6-9201-495A-A865-995833A44D24}"/>
    <cellStyle name="Comma 5 3 2 3 2 3" xfId="8095" xr:uid="{B86FB38A-9BC1-4484-8EA8-4961DCEEA2B6}"/>
    <cellStyle name="Comma 5 3 2 3 2 3 2" xfId="28777" xr:uid="{8E8F1AE3-0968-4CC5-8846-550B57BF6B4B}"/>
    <cellStyle name="Comma 5 3 2 3 2 3 3" xfId="26720" xr:uid="{0D322364-39A8-470B-B24C-D568B9D2FEC7}"/>
    <cellStyle name="Comma 5 3 2 3 2 3 4" xfId="18475" xr:uid="{E0830030-E6EA-49BD-9317-AC595E66A444}"/>
    <cellStyle name="Comma 5 3 2 3 2 4" xfId="10928" xr:uid="{FE919D4E-E0F3-474A-AE0E-73AD100D68B2}"/>
    <cellStyle name="Comma 5 3 2 3 2 4 2" xfId="21308" xr:uid="{40EFF97C-5646-4488-A410-46C0045165E4}"/>
    <cellStyle name="Comma 5 3 2 3 2 5" xfId="24026" xr:uid="{CD10D5B4-473A-4837-9D31-ADDEF8B2B89E}"/>
    <cellStyle name="Comma 5 3 2 3 2 6" xfId="13518" xr:uid="{F2D4A119-DAE8-4320-9336-1EC7D87368E9}"/>
    <cellStyle name="Comma 5 3 2 3 3" xfId="2665" xr:uid="{00000000-0005-0000-0000-000096010000}"/>
    <cellStyle name="Comma 5 3 2 3 3 2" xfId="7788" xr:uid="{9AACB940-3DD7-460F-BF72-CB1198BE3E42}"/>
    <cellStyle name="Comma 5 3 2 3 3 2 2" xfId="28426" xr:uid="{1023DED4-034C-46C0-85AC-E55C64504142}"/>
    <cellStyle name="Comma 5 3 2 3 3 2 3" xfId="27881" xr:uid="{0134A244-51A5-4514-91B5-7BF4B14291DF}"/>
    <cellStyle name="Comma 5 3 2 3 3 2 4" xfId="18168" xr:uid="{CD83C855-375E-42AB-82A6-EC06AC3537AF}"/>
    <cellStyle name="Comma 5 3 2 3 3 3" xfId="10621" xr:uid="{7D0E0F47-584A-4397-86E5-2949A996BB3E}"/>
    <cellStyle name="Comma 5 3 2 3 3 3 2" xfId="21001" xr:uid="{ADF39D8E-AE79-4AB7-AD70-FF8655E0AFED}"/>
    <cellStyle name="Comma 5 3 2 3 3 4" xfId="25381" xr:uid="{D656B3E5-9EF2-4DD3-BA23-B63C217627B7}"/>
    <cellStyle name="Comma 5 3 2 3 3 5" xfId="15335" xr:uid="{893B97A2-BE70-498A-8C77-CAFC1444F47C}"/>
    <cellStyle name="Comma 5 3 2 3 4" xfId="3610" xr:uid="{00000000-0005-0000-0000-0000F6010000}"/>
    <cellStyle name="Comma 5 3 2 3 5" xfId="4250" xr:uid="{44E3EAE7-C7AC-466B-AE28-FC315EF010FC}"/>
    <cellStyle name="Comma 5 3 2 3 5 2" xfId="9021" xr:uid="{889AFE3D-6BB3-4C48-92E0-0E45863380EE}"/>
    <cellStyle name="Comma 5 3 2 3 5 2 2" xfId="19401" xr:uid="{E5D4D153-2C86-4B7D-9F94-8A5AD69EF39D}"/>
    <cellStyle name="Comma 5 3 2 3 5 2 3" xfId="31025" xr:uid="{DE62BA68-8C4C-4A75-84AA-7F79DFE185D2}"/>
    <cellStyle name="Comma 5 3 2 3 5 2 4" xfId="30663" xr:uid="{40E91CE9-FAE0-4A4A-BB16-C0782A9D60D7}"/>
    <cellStyle name="Comma 5 3 2 3 5 3" xfId="11854" xr:uid="{DADCD709-37B4-4618-B5FD-4AE2F0C1050E}"/>
    <cellStyle name="Comma 5 3 2 3 5 3 2" xfId="22234" xr:uid="{CB66ED33-56C5-423C-9D31-29B86F28C6AA}"/>
    <cellStyle name="Comma 5 3 2 3 5 4" xfId="16568" xr:uid="{C5B36E00-2B2E-4003-81E3-B89E0D229188}"/>
    <cellStyle name="Comma 5 3 2 3 6" xfId="5546" xr:uid="{B675D260-A30F-4DB2-8CCD-E217F8346325}"/>
    <cellStyle name="Comma 5 3 2 3 6 2" xfId="29716" xr:uid="{E2CF8A21-A49D-4062-A218-0B7CB0D745A6}"/>
    <cellStyle name="Comma 5 3 2 3 6 2 2" xfId="30955" xr:uid="{8F8C2ECC-CE5A-415D-A9CD-A9A3EDB1C7F9}"/>
    <cellStyle name="Comma 5 3 2 3 7" xfId="25267" xr:uid="{3CB50019-DC2C-4BE2-BB7E-167334EBA095}"/>
    <cellStyle name="Comma 5 3 2 3 8" xfId="13065" xr:uid="{C7A9DA37-CC33-48B6-8AFD-0CC48BE10F24}"/>
    <cellStyle name="Comma 5 3 2 4" xfId="1601" xr:uid="{00000000-0005-0000-0000-0000F7010000}"/>
    <cellStyle name="Comma 5 3 2 4 2" xfId="3017" xr:uid="{00000000-0005-0000-0000-000098010000}"/>
    <cellStyle name="Comma 5 3 2 4 2 2" xfId="8096" xr:uid="{C7649695-9281-40EA-BB91-55CC922A7359}"/>
    <cellStyle name="Comma 5 3 2 4 2 2 2" xfId="28778" xr:uid="{73990E74-1063-4255-A950-145D40281FFC}"/>
    <cellStyle name="Comma 5 3 2 4 2 2 2 2" xfId="31213" xr:uid="{C3151A16-BBA8-47F1-A872-2F3F10860F06}"/>
    <cellStyle name="Comma 5 3 2 4 2 2 2 3" xfId="30665" xr:uid="{1B5DB8C6-AAB9-479C-98EA-E8DAB47A0D09}"/>
    <cellStyle name="Comma 5 3 2 4 2 2 3" xfId="28346" xr:uid="{6684CE6F-2062-42C8-A041-7C5C9ADAC89D}"/>
    <cellStyle name="Comma 5 3 2 4 2 2 4" xfId="18476" xr:uid="{A58B8445-4EA5-4F14-B674-E98BB3523479}"/>
    <cellStyle name="Comma 5 3 2 4 2 3" xfId="10929" xr:uid="{170AFC33-D754-4BB6-ADAD-71308ACC902B}"/>
    <cellStyle name="Comma 5 3 2 4 2 3 2" xfId="21309" xr:uid="{382608E5-F476-4240-AC66-B91D74DE86B0}"/>
    <cellStyle name="Comma 5 3 2 4 2 4" xfId="25769" xr:uid="{732E71AD-9C09-4D82-AB83-AE567D70BE03}"/>
    <cellStyle name="Comma 5 3 2 4 2 5" xfId="15643" xr:uid="{CDBE3585-32BB-4492-839A-0E8CFA0B33E5}"/>
    <cellStyle name="Comma 5 3 2 4 3" xfId="2154" xr:uid="{00000000-0005-0000-0000-0000F7010000}"/>
    <cellStyle name="Comma 5 3 2 4 4" xfId="4392" xr:uid="{A11BE978-7C2A-4394-B26B-C7F4156424D0}"/>
    <cellStyle name="Comma 5 3 2 4 4 2" xfId="9163" xr:uid="{ABCD93B8-6116-4838-BC4E-BD3F86BD9464}"/>
    <cellStyle name="Comma 5 3 2 4 4 2 2" xfId="19543" xr:uid="{7303CAFF-93EF-4D28-99B6-A7799A67C027}"/>
    <cellStyle name="Comma 5 3 2 4 4 2 3" xfId="31057" xr:uid="{266785F0-BEB9-43B7-A016-7C4C3192ADB9}"/>
    <cellStyle name="Comma 5 3 2 4 4 2 4" xfId="30664" xr:uid="{3AD4EE4D-9551-418A-A0B9-356D5465EE87}"/>
    <cellStyle name="Comma 5 3 2 4 4 3" xfId="11996" xr:uid="{F2C5D82A-3446-44EE-ADA2-622A64BC7972}"/>
    <cellStyle name="Comma 5 3 2 4 4 3 2" xfId="22376" xr:uid="{D3A438AE-22B9-4BF7-9A7E-B7A500B209C5}"/>
    <cellStyle name="Comma 5 3 2 4 4 4" xfId="16710" xr:uid="{688E38BA-6390-4979-8098-4A0E3F26AF46}"/>
    <cellStyle name="Comma 5 3 2 4 5" xfId="5547" xr:uid="{24FE49EC-6989-4913-AFE3-094A4DA83C58}"/>
    <cellStyle name="Comma 5 3 2 4 5 2" xfId="29933" xr:uid="{33DA0D6C-2126-4F0E-A5AD-154CF23F8B14}"/>
    <cellStyle name="Comma 5 3 2 4 5 2 2" xfId="30956" xr:uid="{B6288167-F3EF-48C0-9EAE-9F49B165C7FC}"/>
    <cellStyle name="Comma 5 3 2 4 6" xfId="23772" xr:uid="{CCFD7A9C-E3C1-4C88-93AF-DC3BE8DD6499}"/>
    <cellStyle name="Comma 5 3 2 4 7" xfId="13519" xr:uid="{2C9F4BCD-5F48-4543-A7F2-D47531FE48C9}"/>
    <cellStyle name="Comma 5 3 2 5" xfId="1596" xr:uid="{00000000-0005-0000-0000-0000F8010000}"/>
    <cellStyle name="Comma 5 3 2 5 2" xfId="3012" xr:uid="{00000000-0005-0000-0000-000099010000}"/>
    <cellStyle name="Comma 5 3 2 5 2 2" xfId="8091" xr:uid="{C79E0C8B-DE33-4890-BAA4-05C189D1E714}"/>
    <cellStyle name="Comma 5 3 2 5 2 2 2" xfId="18471" xr:uid="{7EF0285E-B82D-4ADC-AE91-8D0851496857}"/>
    <cellStyle name="Comma 5 3 2 5 2 3" xfId="10924" xr:uid="{A9FFAA07-10E2-4625-9206-79875381F6C4}"/>
    <cellStyle name="Comma 5 3 2 5 2 3 2" xfId="21304" xr:uid="{3ABF3A2F-5123-4D62-A035-B10E9ECD90ED}"/>
    <cellStyle name="Comma 5 3 2 5 2 4" xfId="28561" xr:uid="{0471347A-EF47-40DE-B68E-DDD0854A5373}"/>
    <cellStyle name="Comma 5 3 2 5 2 5" xfId="27093" xr:uid="{58216308-30EB-43DB-A323-330DCF8340DF}"/>
    <cellStyle name="Comma 5 3 2 5 2 6" xfId="15638" xr:uid="{A31B7C43-EE6B-4F45-9CDF-31D1101A763E}"/>
    <cellStyle name="Comma 5 3 2 5 3" xfId="3628" xr:uid="{00000000-0005-0000-0000-0000F8010000}"/>
    <cellStyle name="Comma 5 3 2 5 4" xfId="5542" xr:uid="{FAF9A496-4265-4C3D-953B-05827F327311}"/>
    <cellStyle name="Comma 5 3 2 5 4 2" xfId="29930" xr:uid="{25AF1F10-0E1C-4936-BC83-2F9C841885FC}"/>
    <cellStyle name="Comma 5 3 2 5 5" xfId="24467" xr:uid="{AFB6647A-227D-41B4-B74F-6277070C58F5}"/>
    <cellStyle name="Comma 5 3 2 5 6" xfId="13514" xr:uid="{8580C680-8BC7-47F0-9872-44A355965C65}"/>
    <cellStyle name="Comma 5 3 2 6" xfId="2545" xr:uid="{00000000-0005-0000-0000-00009A010000}"/>
    <cellStyle name="Comma 5 3 2 6 2" xfId="5816" xr:uid="{B42CD3E3-B5A0-4D7F-8ED6-F0A83CF718C6}"/>
    <cellStyle name="Comma 5 3 2 6 2 2" xfId="28224" xr:uid="{A3F780B0-638F-4FD6-864E-68C5B39D6DCA}"/>
    <cellStyle name="Comma 5 3 2 6 2 2 2" xfId="31202" xr:uid="{53FEDC8F-7233-40C0-B6A8-00E9C84B4D91}"/>
    <cellStyle name="Comma 5 3 2 6 2 2 3" xfId="30666" xr:uid="{55A9D467-3BFB-4E0E-9EC3-17611FFA3CE0}"/>
    <cellStyle name="Comma 5 3 2 6 2 3" xfId="26313" xr:uid="{B534AB36-6FE0-4D08-B9F6-3B18A67C9BC7}"/>
    <cellStyle name="Comma 5 3 2 6 2 4" xfId="15216" xr:uid="{19F8B05B-7B1B-413C-8AEF-99A00CA1990A}"/>
    <cellStyle name="Comma 5 3 2 6 3" xfId="7669" xr:uid="{B119D217-FEE9-4F39-9C46-B07449B1D556}"/>
    <cellStyle name="Comma 5 3 2 6 3 2" xfId="18049" xr:uid="{8137A127-67FA-4FC0-9A4B-CF57A49A2EA3}"/>
    <cellStyle name="Comma 5 3 2 6 4" xfId="10502" xr:uid="{AFE80641-2117-4BB7-8F7D-9121896F10AB}"/>
    <cellStyle name="Comma 5 3 2 6 4 2" xfId="20882" xr:uid="{2522E95E-9C3D-499A-8E4E-9A06D5634F9F}"/>
    <cellStyle name="Comma 5 3 2 6 5" xfId="22985" xr:uid="{49B7F587-D701-4986-A250-A409BE3237B0}"/>
    <cellStyle name="Comma 5 3 2 6 6" xfId="12932" xr:uid="{5B135D3C-09AD-4E30-BB6B-60138CF8FFB5}"/>
    <cellStyle name="Comma 5 3 2 7" xfId="2239" xr:uid="{00000000-0005-0000-0000-000090010000}"/>
    <cellStyle name="Comma 5 3 2 7 2" xfId="7365" xr:uid="{EBB7595B-8065-4FFE-912A-3A960CFAF648}"/>
    <cellStyle name="Comma 5 3 2 7 2 2" xfId="17745" xr:uid="{F4A253BF-AA6D-44B8-88D2-5771908DBA10}"/>
    <cellStyle name="Comma 5 3 2 7 3" xfId="10198" xr:uid="{08E08A14-B7D5-4DC3-8546-79A2B7CA1538}"/>
    <cellStyle name="Comma 5 3 2 7 3 2" xfId="20578" xr:uid="{19789572-D886-48F5-AF6F-5C39143B76A0}"/>
    <cellStyle name="Comma 5 3 2 7 4" xfId="25549" xr:uid="{3905059D-883A-43CF-8FD1-2A2577249EE8}"/>
    <cellStyle name="Comma 5 3 2 7 5" xfId="27768" xr:uid="{5536DCEE-0E1D-4E26-B20B-64C6BD9A4356}"/>
    <cellStyle name="Comma 5 3 2 7 6" xfId="14912" xr:uid="{39D80824-8F21-4CB3-9694-DB4CEDD343F5}"/>
    <cellStyle name="Comma 5 3 2 8" xfId="3792" xr:uid="{819F03ED-7C8B-456D-823F-A9502DAE0057}"/>
    <cellStyle name="Comma 5 3 2 8 2" xfId="8627" xr:uid="{E4B0903F-6E6F-4A8E-B1B9-EE2A8455EE72}"/>
    <cellStyle name="Comma 5 3 2 8 2 2" xfId="19007" xr:uid="{8DB4F203-1121-416C-B01F-9F2B947A4396}"/>
    <cellStyle name="Comma 5 3 2 8 3" xfId="11460" xr:uid="{A35D6D00-4B8A-4B1E-8343-7C9D122B4970}"/>
    <cellStyle name="Comma 5 3 2 8 3 2" xfId="21840" xr:uid="{7A10F71C-48B8-4D48-B76C-C08E02C7E26E}"/>
    <cellStyle name="Comma 5 3 2 8 4" xfId="26922" xr:uid="{81ED6D7E-DED7-4A6D-950B-948283FEF26C}"/>
    <cellStyle name="Comma 5 3 2 8 5" xfId="27133" xr:uid="{FA637432-DA40-4BB9-A677-FFE8F7735C16}"/>
    <cellStyle name="Comma 5 3 2 8 6" xfId="16174" xr:uid="{22A43F48-9D88-40D3-91A0-EBEB420A8735}"/>
    <cellStyle name="Comma 5 3 2 9" xfId="4854" xr:uid="{D5470E20-D035-4D15-BFDA-251B57D6DBDA}"/>
    <cellStyle name="Comma 5 3 2 9 2" xfId="14146" xr:uid="{3FA9249D-3FC7-4517-AC59-94301A61B933}"/>
    <cellStyle name="Comma 5 3 3" xfId="464" xr:uid="{00000000-0005-0000-0000-0000F9010000}"/>
    <cellStyle name="Comma 5 3 3 10" xfId="9434" xr:uid="{21C97C8C-6484-4207-9292-8BAD5BA7D5B0}"/>
    <cellStyle name="Comma 5 3 3 10 2" xfId="19814" xr:uid="{DC75FED8-810B-4248-890D-5DD7BA087CF4}"/>
    <cellStyle name="Comma 5 3 3 11" xfId="22997" xr:uid="{EF9388E6-D73B-48FD-8E97-5A2B90364689}"/>
    <cellStyle name="Comma 5 3 3 12" xfId="12503" xr:uid="{69B7EA0F-CE62-4329-AF05-BA99CE648FEA}"/>
    <cellStyle name="Comma 5 3 3 2" xfId="1603" xr:uid="{00000000-0005-0000-0000-0000FA010000}"/>
    <cellStyle name="Comma 5 3 3 2 2" xfId="3019" xr:uid="{00000000-0005-0000-0000-00009D010000}"/>
    <cellStyle name="Comma 5 3 3 2 2 2" xfId="6158" xr:uid="{F0378657-A031-41C3-8F41-6A3B1C9D7262}"/>
    <cellStyle name="Comma 5 3 3 2 2 2 2" xfId="24485" xr:uid="{83A5BCE7-FA93-4046-B93F-7DBF3B6AB5B0}"/>
    <cellStyle name="Comma 5 3 3 2 2 2 2 2" xfId="28427" xr:uid="{736DE6AB-161D-4636-A9C4-28D443D12817}"/>
    <cellStyle name="Comma 5 3 3 2 2 2 2 3" xfId="31151" xr:uid="{E1BB7096-EC90-4029-B5A7-0FAD42F4C98A}"/>
    <cellStyle name="Comma 5 3 3 2 2 2 3" xfId="25860" xr:uid="{EF41CB2E-81DC-4902-9327-C9A51BC071F7}"/>
    <cellStyle name="Comma 5 3 3 2 2 2 4" xfId="15645" xr:uid="{C0FB2A2C-4C20-4F64-9D84-D761A735928E}"/>
    <cellStyle name="Comma 5 3 3 2 2 3" xfId="8098" xr:uid="{B2675BE1-25A0-44ED-A687-FABA010D7052}"/>
    <cellStyle name="Comma 5 3 3 2 2 3 2" xfId="28780" xr:uid="{CD187FE2-8FC9-4015-BA37-C9208C8B8BCD}"/>
    <cellStyle name="Comma 5 3 3 2 2 3 3" xfId="27513" xr:uid="{A9561C34-DD72-4C66-8DF2-57C9CBED73B7}"/>
    <cellStyle name="Comma 5 3 3 2 2 3 4" xfId="18478" xr:uid="{79D6A84A-3C44-4127-B3BE-F560C8722588}"/>
    <cellStyle name="Comma 5 3 3 2 2 4" xfId="10931" xr:uid="{FC1448B2-004C-4E12-9A63-CEFA1F59C4C9}"/>
    <cellStyle name="Comma 5 3 3 2 2 4 2" xfId="21311" xr:uid="{7117E778-8A37-419F-9809-286168CEAAF0}"/>
    <cellStyle name="Comma 5 3 3 2 2 5" xfId="24859" xr:uid="{B51606ED-93C3-4546-96D3-BF8C0BF40DBF}"/>
    <cellStyle name="Comma 5 3 3 2 2 6" xfId="13521" xr:uid="{D52808DA-9BA2-40FA-B25F-1CE8A6D6144A}"/>
    <cellStyle name="Comma 5 3 3 2 3" xfId="2667" xr:uid="{00000000-0005-0000-0000-00009C010000}"/>
    <cellStyle name="Comma 5 3 3 2 3 2" xfId="7790" xr:uid="{BA0259BC-20EC-4EC6-A19B-378E2BF4E5BD}"/>
    <cellStyle name="Comma 5 3 3 2 3 2 2" xfId="26039" xr:uid="{6782B069-944B-4921-902D-DAC3C150A5C8}"/>
    <cellStyle name="Comma 5 3 3 2 3 2 3" xfId="27401" xr:uid="{AB192F4A-9390-4A16-84D9-2950F8504D98}"/>
    <cellStyle name="Comma 5 3 3 2 3 2 4" xfId="18170" xr:uid="{D16734CC-6C0E-4BC9-A5A0-189B1E08715C}"/>
    <cellStyle name="Comma 5 3 3 2 3 3" xfId="10623" xr:uid="{32D673C7-F16B-40F9-AC5C-B8145FC66C24}"/>
    <cellStyle name="Comma 5 3 3 2 3 3 2" xfId="21003" xr:uid="{B3228333-204B-4211-857B-61CFE09A4DD0}"/>
    <cellStyle name="Comma 5 3 3 2 3 4" xfId="24830" xr:uid="{E9D5CFD3-D44C-4075-AD3A-C62EE31B5ADB}"/>
    <cellStyle name="Comma 5 3 3 2 3 5" xfId="15337" xr:uid="{2B66F20E-EAA4-4812-8730-8E1672063F27}"/>
    <cellStyle name="Comma 5 3 3 2 4" xfId="3580" xr:uid="{00000000-0005-0000-0000-0000FA010000}"/>
    <cellStyle name="Comma 5 3 3 2 5" xfId="4252" xr:uid="{A5CF6D28-9ECD-4973-BC14-8B113A41CBB2}"/>
    <cellStyle name="Comma 5 3 3 2 5 2" xfId="9023" xr:uid="{81DA8887-A952-4CB5-B5A0-720526160502}"/>
    <cellStyle name="Comma 5 3 3 2 5 2 2" xfId="19403" xr:uid="{9F87F3FB-8163-420F-AF07-B1B25D8E6B97}"/>
    <cellStyle name="Comma 5 3 3 2 5 2 3" xfId="31027" xr:uid="{C0D2D35F-E7B3-441D-B8A9-807C30CBF4A0}"/>
    <cellStyle name="Comma 5 3 3 2 5 2 4" xfId="30668" xr:uid="{17AF4E78-0E6D-4FCF-AFAC-0D2D6FE5164D}"/>
    <cellStyle name="Comma 5 3 3 2 5 3" xfId="11856" xr:uid="{39BC5741-8C7C-4596-95A7-4B99CB39F1EF}"/>
    <cellStyle name="Comma 5 3 3 2 5 3 2" xfId="22236" xr:uid="{02B4F7AC-9C43-4DF6-B35E-A78401953B0E}"/>
    <cellStyle name="Comma 5 3 3 2 5 4" xfId="26575" xr:uid="{715E5C5C-3872-4D4B-8066-80917DA2B00F}"/>
    <cellStyle name="Comma 5 3 3 2 5 5" xfId="26520" xr:uid="{DD64C3BF-EB63-4953-9816-A8B3F2938B93}"/>
    <cellStyle name="Comma 5 3 3 2 5 6" xfId="16570" xr:uid="{C7F6F558-EB37-4FA6-8D0D-9C76D89D3C31}"/>
    <cellStyle name="Comma 5 3 3 2 6" xfId="5549" xr:uid="{4187F2AE-FC25-459C-94F0-C08F8C49EAB6}"/>
    <cellStyle name="Comma 5 3 3 2 6 2" xfId="29717" xr:uid="{96A1D024-8268-4E76-B2EC-700DAF216034}"/>
    <cellStyle name="Comma 5 3 3 2 6 2 2" xfId="30957" xr:uid="{DAE0FF1E-EF08-43F3-A73C-BAA7B7306C91}"/>
    <cellStyle name="Comma 5 3 3 2 7" xfId="23665" xr:uid="{91BF73DA-EC0B-44F2-A377-D678D1D931C6}"/>
    <cellStyle name="Comma 5 3 3 2 8" xfId="13067" xr:uid="{5A1B561C-420F-4222-BE17-44FB8D23587F}"/>
    <cellStyle name="Comma 5 3 3 3" xfId="1604" xr:uid="{00000000-0005-0000-0000-0000FB010000}"/>
    <cellStyle name="Comma 5 3 3 3 2" xfId="3020" xr:uid="{00000000-0005-0000-0000-00009E010000}"/>
    <cellStyle name="Comma 5 3 3 3 2 2" xfId="8099" xr:uid="{71351A0E-9600-4E72-9840-11F6678BBA7E}"/>
    <cellStyle name="Comma 5 3 3 3 2 2 2" xfId="28781" xr:uid="{9AF95032-FDC7-426E-9FA5-3DDF7531EC3F}"/>
    <cellStyle name="Comma 5 3 3 3 2 2 3" xfId="27357" xr:uid="{AF8FC180-40A7-4467-8461-0F02DD4D3C6E}"/>
    <cellStyle name="Comma 5 3 3 3 2 2 4" xfId="18479" xr:uid="{BAF314CE-CF4C-437D-A00F-570FFE58EC30}"/>
    <cellStyle name="Comma 5 3 3 3 2 3" xfId="10932" xr:uid="{9B76D318-B1E9-436A-B992-2D64252C7AAD}"/>
    <cellStyle name="Comma 5 3 3 3 2 3 2" xfId="21312" xr:uid="{AE67A613-5087-430B-B428-D0B0FF8BF451}"/>
    <cellStyle name="Comma 5 3 3 3 2 4" xfId="25805" xr:uid="{2996B49C-510E-4B6E-8C70-DF8541473783}"/>
    <cellStyle name="Comma 5 3 3 3 2 5" xfId="15646" xr:uid="{439D8AF1-C819-4298-9444-E5ED4AB96272}"/>
    <cellStyle name="Comma 5 3 3 3 3" xfId="2054" xr:uid="{00000000-0005-0000-0000-0000FB010000}"/>
    <cellStyle name="Comma 5 3 3 3 4" xfId="4393" xr:uid="{E89B999B-B3E7-4A73-B66A-50781482C73F}"/>
    <cellStyle name="Comma 5 3 3 3 4 2" xfId="9164" xr:uid="{0A5DB9DD-14BB-4F28-A06E-2A646C46ABCE}"/>
    <cellStyle name="Comma 5 3 3 3 4 2 2" xfId="19544" xr:uid="{581AD4F7-33A4-49D4-A773-0A7A76E058D0}"/>
    <cellStyle name="Comma 5 3 3 3 4 2 3" xfId="31058" xr:uid="{4C1E76E2-FBC7-4E4E-BC49-BD83C1CFD7C0}"/>
    <cellStyle name="Comma 5 3 3 3 4 2 4" xfId="30669" xr:uid="{8927AF79-460F-4196-92BC-16D0CE048F72}"/>
    <cellStyle name="Comma 5 3 3 3 4 3" xfId="11997" xr:uid="{ECEED630-A621-4A01-985D-EC78683A2B49}"/>
    <cellStyle name="Comma 5 3 3 3 4 3 2" xfId="22377" xr:uid="{8BB66300-1C6C-4C6D-A151-2182056A2E3F}"/>
    <cellStyle name="Comma 5 3 3 3 4 4" xfId="16711" xr:uid="{F9F95F45-93EF-40F5-AC66-AD859F54452C}"/>
    <cellStyle name="Comma 5 3 3 3 5" xfId="5550" xr:uid="{852AF332-CD15-420F-91F8-CD9F12875AF9}"/>
    <cellStyle name="Comma 5 3 3 3 5 2" xfId="29697" xr:uid="{81B28F9D-8AA9-4910-9A48-4EE65C1022E0}"/>
    <cellStyle name="Comma 5 3 3 3 6" xfId="24380" xr:uid="{6D46F744-F4D0-4A9F-9F98-39B09CFF4FD0}"/>
    <cellStyle name="Comma 5 3 3 3 7" xfId="13522" xr:uid="{40CE92C6-202E-42EA-AB24-0F2B6A178776}"/>
    <cellStyle name="Comma 5 3 3 4" xfId="1602" xr:uid="{00000000-0005-0000-0000-0000FC010000}"/>
    <cellStyle name="Comma 5 3 3 4 2" xfId="3018" xr:uid="{00000000-0005-0000-0000-00009F010000}"/>
    <cellStyle name="Comma 5 3 3 4 2 2" xfId="8097" xr:uid="{544E758B-4173-4486-A0FD-B7C1D5A3EED0}"/>
    <cellStyle name="Comma 5 3 3 4 2 2 2" xfId="28779" xr:uid="{A34ACBBC-9EE0-472C-9E4A-0F0C3102D445}"/>
    <cellStyle name="Comma 5 3 3 4 2 2 3" xfId="26391" xr:uid="{8094F510-7D49-4500-B375-D05024E145D1}"/>
    <cellStyle name="Comma 5 3 3 4 2 2 4" xfId="18477" xr:uid="{DE0004DC-80FC-462D-ADDF-B69BDB1B718B}"/>
    <cellStyle name="Comma 5 3 3 4 2 3" xfId="10930" xr:uid="{B25731BD-804C-4A9E-94AD-51A601972723}"/>
    <cellStyle name="Comma 5 3 3 4 2 3 2" xfId="21310" xr:uid="{63806544-5C9C-47C4-A9F0-C8C812469FC6}"/>
    <cellStyle name="Comma 5 3 3 4 2 4" xfId="24977" xr:uid="{DD48F4C4-F4A9-4991-A28A-CF8D24A7DB4B}"/>
    <cellStyle name="Comma 5 3 3 4 2 5" xfId="15644" xr:uid="{A4823BE1-F88F-4F66-8ABE-6DCF50AEBAD5}"/>
    <cellStyle name="Comma 5 3 3 4 3" xfId="3703" xr:uid="{00000000-0005-0000-0000-0000FC010000}"/>
    <cellStyle name="Comma 5 3 3 4 4" xfId="5548" xr:uid="{5EA18817-182A-4DFF-8D89-0C3B4AD4769E}"/>
    <cellStyle name="Comma 5 3 3 4 4 2" xfId="29934" xr:uid="{F801DD17-8BA2-4F48-B19F-F2110F15120C}"/>
    <cellStyle name="Comma 5 3 3 4 5" xfId="22782" xr:uid="{28BD268A-AF7A-4331-B04E-590DC67114E4}"/>
    <cellStyle name="Comma 5 3 3 4 6" xfId="13520" xr:uid="{D513B4F0-EF6D-4187-B69B-9D767B48BF27}"/>
    <cellStyle name="Comma 5 3 3 5" xfId="2588" xr:uid="{00000000-0005-0000-0000-0000A0010000}"/>
    <cellStyle name="Comma 5 3 3 5 2" xfId="5852" xr:uid="{F93E9B1A-A474-44AD-9395-8F643A337802}"/>
    <cellStyle name="Comma 5 3 3 5 2 2" xfId="28750" xr:uid="{AD7343D1-0323-418F-966B-5DFEE866B907}"/>
    <cellStyle name="Comma 5 3 3 5 2 3" xfId="28708" xr:uid="{DBB1E1D6-6DF3-4BDF-8453-31841EAB8F09}"/>
    <cellStyle name="Comma 5 3 3 5 2 4" xfId="15259" xr:uid="{C78FEB5F-3916-4BD9-B5FF-ADF57A710E6D}"/>
    <cellStyle name="Comma 5 3 3 5 3" xfId="7712" xr:uid="{81760B78-A9B0-4018-A496-74E26CE4CD25}"/>
    <cellStyle name="Comma 5 3 3 5 3 2" xfId="18092" xr:uid="{BCD8DF04-D3F8-4C0A-8D37-D472ED1AA488}"/>
    <cellStyle name="Comma 5 3 3 5 4" xfId="10545" xr:uid="{8670A055-8060-4167-93CD-3AAB90DF24CC}"/>
    <cellStyle name="Comma 5 3 3 5 4 2" xfId="20925" xr:uid="{493FCFEE-0696-4A32-8BAC-C911CA24105A}"/>
    <cellStyle name="Comma 5 3 3 5 5" xfId="25159" xr:uid="{F2723F95-640E-438A-8BEA-F437A339DAA5}"/>
    <cellStyle name="Comma 5 3 3 5 6" xfId="12975" xr:uid="{C6C066F2-0406-4047-A8EC-2FB91660F9AE}"/>
    <cellStyle name="Comma 5 3 3 6" xfId="2272" xr:uid="{00000000-0005-0000-0000-00009B010000}"/>
    <cellStyle name="Comma 5 3 3 6 2" xfId="7398" xr:uid="{FAB0EE96-DD8A-40E2-B692-599100EC51FB}"/>
    <cellStyle name="Comma 5 3 3 6 2 2" xfId="17778" xr:uid="{0F830196-7FD9-443B-B78A-D7133708C2FC}"/>
    <cellStyle name="Comma 5 3 3 6 3" xfId="10231" xr:uid="{67535CCC-4C98-40AE-B35C-FD216819F253}"/>
    <cellStyle name="Comma 5 3 3 6 3 2" xfId="20611" xr:uid="{2D325197-2147-4F08-912E-F2E8AA980477}"/>
    <cellStyle name="Comma 5 3 3 6 4" xfId="23542" xr:uid="{1042610D-7F33-4480-B089-520213FF025D}"/>
    <cellStyle name="Comma 5 3 3 6 5" xfId="27223" xr:uid="{B1BAB9D3-0C62-4C88-849A-8A400AC682EA}"/>
    <cellStyle name="Comma 5 3 3 6 6" xfId="14945" xr:uid="{AB5082DF-CE94-4F51-916D-22419B9D714A}"/>
    <cellStyle name="Comma 5 3 3 7" xfId="3811" xr:uid="{BC3C2040-D90E-4060-AED6-93DE29ED2268}"/>
    <cellStyle name="Comma 5 3 3 7 2" xfId="8644" xr:uid="{71EDDCD3-CC4F-4D95-B169-0A01B59DB261}"/>
    <cellStyle name="Comma 5 3 3 7 2 2" xfId="19024" xr:uid="{175A5B1F-63F3-43FA-9B65-558145EB4872}"/>
    <cellStyle name="Comma 5 3 3 7 2 3" xfId="31001" xr:uid="{5E573AEF-FC93-4A83-AC2B-6937BAD6C83E}"/>
    <cellStyle name="Comma 5 3 3 7 2 4" xfId="30667" xr:uid="{F7EA0D66-97C4-40F3-A931-FCFE523E7601}"/>
    <cellStyle name="Comma 5 3 3 7 3" xfId="11477" xr:uid="{EAD417FE-C5D1-4E96-857A-95331B6CD7F4}"/>
    <cellStyle name="Comma 5 3 3 7 3 2" xfId="21857" xr:uid="{D52723FC-C70A-485A-891B-DE707F47651B}"/>
    <cellStyle name="Comma 5 3 3 7 4" xfId="27874" xr:uid="{8C26BB6C-E7A8-4A15-AC6D-0A61A02A7810}"/>
    <cellStyle name="Comma 5 3 3 7 5" xfId="27702" xr:uid="{2A29C485-21F3-42A8-B796-D0BF79DF086E}"/>
    <cellStyle name="Comma 5 3 3 7 6" xfId="16191" xr:uid="{26DB009D-FA95-4A62-A9AC-DBEF575AF7B8}"/>
    <cellStyle name="Comma 5 3 3 8" xfId="4856" xr:uid="{1DAA2A46-40FE-4552-920E-DD12D41D0ABB}"/>
    <cellStyle name="Comma 5 3 3 8 2" xfId="14148" xr:uid="{0EA1FB59-CBD9-436C-BF4A-2E2AF687C5E1}"/>
    <cellStyle name="Comma 5 3 3 9" xfId="6601" xr:uid="{35DA5AA4-DCFA-4B61-A537-26CFA0B983D5}"/>
    <cellStyle name="Comma 5 3 3 9 2" xfId="16981" xr:uid="{383A706C-65B6-4384-93C8-AEA46C24A694}"/>
    <cellStyle name="Comma 5 3 4" xfId="465" xr:uid="{00000000-0005-0000-0000-0000FD010000}"/>
    <cellStyle name="Comma 5 3 4 10" xfId="12661" xr:uid="{E3A457C5-1DC6-4D31-B493-CEB14676FFE2}"/>
    <cellStyle name="Comma 5 3 4 2" xfId="1606" xr:uid="{00000000-0005-0000-0000-0000FE010000}"/>
    <cellStyle name="Comma 5 3 4 2 2" xfId="3021" xr:uid="{00000000-0005-0000-0000-0000A2010000}"/>
    <cellStyle name="Comma 5 3 4 2 2 2" xfId="8100" xr:uid="{0331F688-59BC-4FE3-B4ED-DBDE87F225FE}"/>
    <cellStyle name="Comma 5 3 4 2 2 2 2" xfId="28782" xr:uid="{6A7DE4A5-9E82-4180-A907-2CFB72549A4D}"/>
    <cellStyle name="Comma 5 3 4 2 2 2 3" xfId="27840" xr:uid="{A8F0501A-D808-4877-8417-EE54528C2650}"/>
    <cellStyle name="Comma 5 3 4 2 2 2 4" xfId="18480" xr:uid="{3BD662D0-16FB-49C2-BF66-E642E1206413}"/>
    <cellStyle name="Comma 5 3 4 2 2 3" xfId="10933" xr:uid="{B20721C7-DD83-4D5E-95AF-810D14072C7F}"/>
    <cellStyle name="Comma 5 3 4 2 2 3 2" xfId="21313" xr:uid="{4C747FC6-9EE2-4CFE-A9AA-C0B508C14E23}"/>
    <cellStyle name="Comma 5 3 4 2 2 4" xfId="22879" xr:uid="{88E6124C-4E8C-4A16-949E-CBE25C6106E4}"/>
    <cellStyle name="Comma 5 3 4 2 2 5" xfId="15647" xr:uid="{D90D7B85-E6F5-4A2B-97FA-EA362F3F6127}"/>
    <cellStyle name="Comma 5 3 4 2 3" xfId="3595" xr:uid="{00000000-0005-0000-0000-0000FE010000}"/>
    <cellStyle name="Comma 5 3 4 2 4" xfId="5551" xr:uid="{35E0FB29-70AE-49EE-AD4C-77EC9E6EEAEA}"/>
    <cellStyle name="Comma 5 3 4 2 4 2" xfId="29935" xr:uid="{F7D8417D-86B8-44F3-8192-B6ED212C1704}"/>
    <cellStyle name="Comma 5 3 4 2 5" xfId="22936" xr:uid="{582C414B-198D-4637-B347-4B42CEFBB74A}"/>
    <cellStyle name="Comma 5 3 4 2 6" xfId="13523" xr:uid="{D84DC151-B278-47F9-B950-3A81B18250F8}"/>
    <cellStyle name="Comma 5 3 4 3" xfId="1607" xr:uid="{00000000-0005-0000-0000-0000FF010000}"/>
    <cellStyle name="Comma 5 3 4 3 2" xfId="2664" xr:uid="{00000000-0005-0000-0000-0000A3010000}"/>
    <cellStyle name="Comma 5 3 4 3 2 2" xfId="7787" xr:uid="{8AA74F61-6495-4F7E-A39B-B89DFF004744}"/>
    <cellStyle name="Comma 5 3 4 3 2 2 2" xfId="18167" xr:uid="{0E429779-8103-4747-B43C-F6EBCB513CD7}"/>
    <cellStyle name="Comma 5 3 4 3 2 3" xfId="10620" xr:uid="{A45B6330-0CC5-40C8-A69D-6E85EF031BC0}"/>
    <cellStyle name="Comma 5 3 4 3 2 3 2" xfId="21000" xr:uid="{2F0E2A0C-09FF-4E44-858C-81BB4579D738}"/>
    <cellStyle name="Comma 5 3 4 3 2 4" xfId="28632" xr:uid="{CE7A6B10-8A87-4297-BEC1-DA9E42555B67}"/>
    <cellStyle name="Comma 5 3 4 3 2 5" xfId="27178" xr:uid="{046E0A85-377B-433E-A7F9-442127F24884}"/>
    <cellStyle name="Comma 5 3 4 3 2 6" xfId="15334" xr:uid="{0FA2FB61-1314-4E5D-8D6A-EFBD4F4D6146}"/>
    <cellStyle name="Comma 5 3 4 3 3" xfId="2863" xr:uid="{00000000-0005-0000-0000-0000FF010000}"/>
    <cellStyle name="Comma 5 3 4 3 4" xfId="5552" xr:uid="{4D8E9BD3-63C9-4A5A-A1CD-7F725C1BEB6C}"/>
    <cellStyle name="Comma 5 3 4 3 4 2" xfId="29890" xr:uid="{28B005BD-8B7C-45F5-88C2-4C22FDFB4F10}"/>
    <cellStyle name="Comma 5 3 4 3 5" xfId="22737" xr:uid="{F2E0233A-5D31-42C9-8526-FBEE444B357C}"/>
    <cellStyle name="Comma 5 3 4 3 6" xfId="13064" xr:uid="{3A9E7DDA-C199-40C1-A7A4-35AB462E9097}"/>
    <cellStyle name="Comma 5 3 4 4" xfId="1605" xr:uid="{00000000-0005-0000-0000-000000020000}"/>
    <cellStyle name="Comma 5 3 4 4 2" xfId="4650" xr:uid="{3114D812-06FF-427C-8717-B5A3AE78D681}"/>
    <cellStyle name="Comma 5 3 4 4 2 2" xfId="9402" xr:uid="{755A4772-9956-4090-86E0-B56777673956}"/>
    <cellStyle name="Comma 5 3 4 4 2 2 2" xfId="19782" xr:uid="{7E46F6B6-485C-498F-B613-E1BEAF63E804}"/>
    <cellStyle name="Comma 5 3 4 4 2 3" xfId="12235" xr:uid="{AF7D70A5-A9E3-4116-AC18-EF98F134E557}"/>
    <cellStyle name="Comma 5 3 4 4 2 3 2" xfId="22615" xr:uid="{684292E3-A794-4384-9C3E-1EE9BE35DE1E}"/>
    <cellStyle name="Comma 5 3 4 4 2 4" xfId="16949" xr:uid="{080785A3-86CC-4292-8712-52952C8DFA39}"/>
    <cellStyle name="Comma 5 3 4 4 3" xfId="23067" xr:uid="{E1AC5A32-0335-49F7-8FAA-551698E3F7C0}"/>
    <cellStyle name="Comma 5 3 4 5" xfId="4119" xr:uid="{50AC6762-96F6-4507-990A-01F8DAFEBCCF}"/>
    <cellStyle name="Comma 5 3 4 5 2" xfId="8890" xr:uid="{568733DA-31B9-473C-B8A9-922D2E52570C}"/>
    <cellStyle name="Comma 5 3 4 5 2 2" xfId="19270" xr:uid="{4A7D6035-9E3D-47C7-8510-0B6ABD285CE8}"/>
    <cellStyle name="Comma 5 3 4 5 2 3" xfId="31004" xr:uid="{652E968E-D3FA-4707-B01D-97094D6B1424}"/>
    <cellStyle name="Comma 5 3 4 5 2 4" xfId="30670" xr:uid="{4E2D6263-25F4-463D-94D3-1CFE66A370DC}"/>
    <cellStyle name="Comma 5 3 4 5 3" xfId="11723" xr:uid="{DBFF6D81-ADC5-48C1-98D0-A780BD9804B3}"/>
    <cellStyle name="Comma 5 3 4 5 3 2" xfId="22103" xr:uid="{DC651E95-936F-4B8A-9A96-1B6E764FEFB6}"/>
    <cellStyle name="Comma 5 3 4 5 4" xfId="26227" xr:uid="{DE9C6979-592B-4537-ABBE-3101AFB3908B}"/>
    <cellStyle name="Comma 5 3 4 5 5" xfId="27928" xr:uid="{A867C619-3AC0-4C8E-BC10-124D5F1A6923}"/>
    <cellStyle name="Comma 5 3 4 5 6" xfId="16437" xr:uid="{65CAFCD8-BCF5-48B5-A2F6-7B51FAB9BE2C}"/>
    <cellStyle name="Comma 5 3 4 6" xfId="4857" xr:uid="{9A11D7C7-2F2C-4554-B860-DA57FB9EC9B5}"/>
    <cellStyle name="Comma 5 3 4 6 2" xfId="14149" xr:uid="{03648C94-FD9A-4DAD-908E-CDC4D8281447}"/>
    <cellStyle name="Comma 5 3 4 7" xfId="6602" xr:uid="{B417F8B8-E539-4FE6-92B7-7D34C566A5B1}"/>
    <cellStyle name="Comma 5 3 4 7 2" xfId="16982" xr:uid="{0B3709B3-08A6-4B88-B474-2A383A7BD0EE}"/>
    <cellStyle name="Comma 5 3 4 8" xfId="9435" xr:uid="{CEA750C3-DF05-411F-9FD7-5AC383E5B8BD}"/>
    <cellStyle name="Comma 5 3 4 8 2" xfId="19815" xr:uid="{56B0C3E0-9D69-47D7-A834-6A8D51E2137E}"/>
    <cellStyle name="Comma 5 3 4 9" xfId="25172" xr:uid="{5AA03A37-5A4A-404D-A0C2-D2A1B9AEEB9F}"/>
    <cellStyle name="Comma 5 3 5" xfId="1608" xr:uid="{00000000-0005-0000-0000-000001020000}"/>
    <cellStyle name="Comma 5 3 5 2" xfId="3022" xr:uid="{00000000-0005-0000-0000-0000A4010000}"/>
    <cellStyle name="Comma 5 3 5 2 2" xfId="8101" xr:uid="{758D0A3D-DAE7-44D0-A070-611359FDD246}"/>
    <cellStyle name="Comma 5 3 5 2 2 2" xfId="28783" xr:uid="{9062B341-5510-4E13-B903-2662C3340177}"/>
    <cellStyle name="Comma 5 3 5 2 2 2 2" xfId="31214" xr:uid="{4560F66A-A4EC-44A6-90F1-5DA7986E04EA}"/>
    <cellStyle name="Comma 5 3 5 2 2 2 3" xfId="30672" xr:uid="{DCC66FAA-4E41-4EFB-9B03-216E82F99718}"/>
    <cellStyle name="Comma 5 3 5 2 2 3" xfId="25939" xr:uid="{FBBCB61A-313E-4E94-8410-0262FF9D8802}"/>
    <cellStyle name="Comma 5 3 5 2 2 4" xfId="18481" xr:uid="{C080EA8A-3A8F-4907-904E-D727E657353D}"/>
    <cellStyle name="Comma 5 3 5 2 3" xfId="10934" xr:uid="{56CC6414-4972-4AFC-A6DD-34C624E1B419}"/>
    <cellStyle name="Comma 5 3 5 2 3 2" xfId="21314" xr:uid="{C2F48BB0-9443-4B3E-AD42-19FA47EAB766}"/>
    <cellStyle name="Comma 5 3 5 2 4" xfId="25662" xr:uid="{11363C39-2A83-45E4-A831-F7C2468C73A4}"/>
    <cellStyle name="Comma 5 3 5 2 5" xfId="15648" xr:uid="{D87C9E01-C85F-4ED0-9A81-B5F7E31832ED}"/>
    <cellStyle name="Comma 5 3 5 3" xfId="3601" xr:uid="{00000000-0005-0000-0000-000001020000}"/>
    <cellStyle name="Comma 5 3 5 4" xfId="4394" xr:uid="{2AAD49C6-F25C-4FEE-BC85-F6DD7FF6AC65}"/>
    <cellStyle name="Comma 5 3 5 4 2" xfId="9165" xr:uid="{8D231905-9E5A-4AD9-8620-5F84B5A7C17C}"/>
    <cellStyle name="Comma 5 3 5 4 2 2" xfId="19545" xr:uid="{5C116791-A505-459C-8E6E-EA12199F8041}"/>
    <cellStyle name="Comma 5 3 5 4 2 3" xfId="31059" xr:uid="{157988F9-5057-414A-B1C6-730F9F4629FF}"/>
    <cellStyle name="Comma 5 3 5 4 2 4" xfId="30671" xr:uid="{BC30637A-9309-45D6-B3EA-4136BB8A9DA2}"/>
    <cellStyle name="Comma 5 3 5 4 3" xfId="11998" xr:uid="{B917A9A5-B207-4ACF-929B-2989CF6C2283}"/>
    <cellStyle name="Comma 5 3 5 4 3 2" xfId="22378" xr:uid="{38E7E0D5-7429-44F4-AFB3-38229BE78DFC}"/>
    <cellStyle name="Comma 5 3 5 4 4" xfId="16712" xr:uid="{175FEC41-7C4F-471D-B879-5DCA32C7206B}"/>
    <cellStyle name="Comma 5 3 5 5" xfId="5553" xr:uid="{C0DE5202-95C0-4D16-83EC-A289F96C16FA}"/>
    <cellStyle name="Comma 5 3 5 5 2" xfId="29686" xr:uid="{F9F675D5-8113-4588-A3AE-224FC6F06B9F}"/>
    <cellStyle name="Comma 5 3 5 5 2 2" xfId="30958" xr:uid="{7875E500-DBEB-4CA4-AF12-2A9373028ADD}"/>
    <cellStyle name="Comma 5 3 5 6" xfId="25005" xr:uid="{6FD117B5-253E-4683-980E-CE6A211B6540}"/>
    <cellStyle name="Comma 5 3 5 7" xfId="13524" xr:uid="{0312A79F-B65F-46C8-9C32-2363B1DFCD16}"/>
    <cellStyle name="Comma 5 3 6" xfId="1609" xr:uid="{00000000-0005-0000-0000-000002020000}"/>
    <cellStyle name="Comma 5 3 6 2" xfId="2867" xr:uid="{00000000-0005-0000-0000-0000A5010000}"/>
    <cellStyle name="Comma 5 3 6 2 2" xfId="7983" xr:uid="{6C75DD22-BAC2-43AF-A1DF-B913CA37946C}"/>
    <cellStyle name="Comma 5 3 6 2 2 2" xfId="27295" xr:uid="{550C79C4-424A-402D-A115-80536B730495}"/>
    <cellStyle name="Comma 5 3 6 2 2 2 2" xfId="31187" xr:uid="{2214C770-FEBD-4FB2-8153-96FA46F9B13C}"/>
    <cellStyle name="Comma 5 3 6 2 2 2 3" xfId="30673" xr:uid="{70A150DB-6F83-42B0-A715-A16026A0644F}"/>
    <cellStyle name="Comma 5 3 6 2 2 3" xfId="26649" xr:uid="{0FA4C828-FE98-48CD-B312-BE8BE8001D66}"/>
    <cellStyle name="Comma 5 3 6 2 2 4" xfId="18363" xr:uid="{D688AB4A-C9EF-46F0-BFAB-28181B29323E}"/>
    <cellStyle name="Comma 5 3 6 2 3" xfId="10816" xr:uid="{5DC9755E-65C5-48DE-8CB9-8D8B044123B9}"/>
    <cellStyle name="Comma 5 3 6 2 3 2" xfId="21196" xr:uid="{E32A3CCE-3D50-4B57-AC37-E959EA59D368}"/>
    <cellStyle name="Comma 5 3 6 2 4" xfId="24163" xr:uid="{98256179-2AFA-4BBD-AF1C-2212B824FFBB}"/>
    <cellStyle name="Comma 5 3 6 2 5" xfId="15530" xr:uid="{8772BB40-D294-4585-963C-C800C2298ABE}"/>
    <cellStyle name="Comma 5 3 6 3" xfId="2056" xr:uid="{00000000-0005-0000-0000-000002020000}"/>
    <cellStyle name="Comma 5 3 6 4" xfId="5554" xr:uid="{C05D109D-6652-4B9A-B615-B29DAFDDCF9C}"/>
    <cellStyle name="Comma 5 3 6 4 2" xfId="29919" xr:uid="{C51E7046-954C-4FA0-81CA-3ABC12CDE141}"/>
    <cellStyle name="Comma 5 3 6 5" xfId="25226" xr:uid="{35AD5475-35E1-4B46-B4D5-98072003B9E3}"/>
    <cellStyle name="Comma 5 3 6 6" xfId="13359" xr:uid="{637BCB59-9FD8-453A-8DE5-CAC6E29F7DE5}"/>
    <cellStyle name="Comma 5 3 7" xfId="1595" xr:uid="{00000000-0005-0000-0000-000003020000}"/>
    <cellStyle name="Comma 5 3 7 2" xfId="2485" xr:uid="{00000000-0005-0000-0000-0000A6010000}"/>
    <cellStyle name="Comma 5 3 7 2 2" xfId="7609" xr:uid="{8429CEE5-936D-468A-822B-C4CC7D55E6F9}"/>
    <cellStyle name="Comma 5 3 7 2 2 2" xfId="17989" xr:uid="{5B549C2E-BFBF-46F3-8BC1-EC8F7DEC457C}"/>
    <cellStyle name="Comma 5 3 7 2 3" xfId="10442" xr:uid="{76E73FD1-063B-40AC-AC21-F2235F1DFC88}"/>
    <cellStyle name="Comma 5 3 7 2 3 2" xfId="20822" xr:uid="{4ECD8354-400C-4E94-BA8D-F1178449204C}"/>
    <cellStyle name="Comma 5 3 7 2 4" xfId="26878" xr:uid="{1CD15196-0267-4571-B546-85F3A9E5E4A2}"/>
    <cellStyle name="Comma 5 3 7 2 5" xfId="26992" xr:uid="{38242EE3-63CD-40FA-A09A-C1D97EB7E08D}"/>
    <cellStyle name="Comma 5 3 7 2 6" xfId="15156" xr:uid="{6AAB141B-DDBB-4B37-83CD-94D3952143BF}"/>
    <cellStyle name="Comma 5 3 7 3" xfId="3609" xr:uid="{00000000-0005-0000-0000-000003020000}"/>
    <cellStyle name="Comma 5 3 7 4" xfId="5541" xr:uid="{FF6B865B-76D6-4913-99E7-9488269AFAE4}"/>
    <cellStyle name="Comma 5 3 7 4 2" xfId="29866" xr:uid="{148AE6C6-3C9E-4E6D-95C0-D85C88EDADA5}"/>
    <cellStyle name="Comma 5 3 7 5" xfId="23167" xr:uid="{F2189D89-1652-4A6C-9C40-0E90C543D6E8}"/>
    <cellStyle name="Comma 5 3 7 6" xfId="12872" xr:uid="{09689B8C-3687-4CBB-AD02-AA18D1CD2591}"/>
    <cellStyle name="Comma 5 3 8" xfId="2179" xr:uid="{00000000-0005-0000-0000-00008F010000}"/>
    <cellStyle name="Comma 5 3 8 2" xfId="7305" xr:uid="{A52BF028-91EB-4672-BDCF-61C1BA0F6877}"/>
    <cellStyle name="Comma 5 3 8 2 2" xfId="17685" xr:uid="{3A25C420-D2EC-4CD9-8BAB-5F879B622CC1}"/>
    <cellStyle name="Comma 5 3 8 2 2 2" xfId="31119" xr:uid="{CF07C3AB-2C4D-472D-BC21-58F5BE798A45}"/>
    <cellStyle name="Comma 5 3 8 2 2 3" xfId="30674" xr:uid="{DD5071D3-B176-4A5E-B3EE-C9BC5649DD83}"/>
    <cellStyle name="Comma 5 3 8 3" xfId="10138" xr:uid="{6B2EA7A1-3C2A-469B-8FBD-27E70E7CA9FE}"/>
    <cellStyle name="Comma 5 3 8 3 2" xfId="20518" xr:uid="{821C99FD-689E-4A20-B7AA-25477B773790}"/>
    <cellStyle name="Comma 5 3 8 4" xfId="22784" xr:uid="{FCA71F4A-E844-45E6-B2A5-C25112314239}"/>
    <cellStyle name="Comma 5 3 8 5" xfId="28211" xr:uid="{6C4B6CBB-763E-4914-B3F5-4DE7E806DCA7}"/>
    <cellStyle name="Comma 5 3 8 6" xfId="14852" xr:uid="{0EFEE67B-54B6-4A44-9DAA-EAEAD63C43FD}"/>
    <cellStyle name="Comma 5 3 9" xfId="3859" xr:uid="{BD759C4A-C152-4D28-9136-4603EA7965D9}"/>
    <cellStyle name="Comma 5 3 9 2" xfId="8690" xr:uid="{2B3ED32A-7A08-4245-9A73-AA5797EFF1F5}"/>
    <cellStyle name="Comma 5 3 9 2 2" xfId="19070" xr:uid="{D8803375-2527-4510-BBD5-2D9A262E6CFC}"/>
    <cellStyle name="Comma 5 3 9 3" xfId="11523" xr:uid="{28CB0750-B495-4B8B-8162-0152EE2FC7D8}"/>
    <cellStyle name="Comma 5 3 9 3 2" xfId="21903" xr:uid="{129315D9-8AD4-42D6-8C58-A3FC0B5BCC16}"/>
    <cellStyle name="Comma 5 3 9 4" xfId="26468" xr:uid="{59683E98-A4F8-461D-8F11-FDDDDAF3320A}"/>
    <cellStyle name="Comma 5 3 9 5" xfId="26000" xr:uid="{8F1D2142-D936-4E2D-8BC4-16790819D8E1}"/>
    <cellStyle name="Comma 5 3 9 6" xfId="16237" xr:uid="{5BA957D4-5450-4E3C-BD98-81AE95564B85}"/>
    <cellStyle name="Comma 5 4" xfId="466" xr:uid="{00000000-0005-0000-0000-000004020000}"/>
    <cellStyle name="Comma 5 4 10" xfId="4858" xr:uid="{1D48C26C-529B-472F-9FD3-5BF62F1AEC33}"/>
    <cellStyle name="Comma 5 4 10 2" xfId="14150" xr:uid="{E3D512D4-630F-41EE-A9BB-E6B82CC22B4C}"/>
    <cellStyle name="Comma 5 4 11" xfId="6603" xr:uid="{A57298B7-5099-4365-B724-03702B5CFDF7}"/>
    <cellStyle name="Comma 5 4 11 2" xfId="16983" xr:uid="{B493B554-1F48-4913-A55F-6DAE801F5DFA}"/>
    <cellStyle name="Comma 5 4 12" xfId="9436" xr:uid="{8F6A6276-7F5B-4793-A0A0-363AB0CF308E}"/>
    <cellStyle name="Comma 5 4 12 2" xfId="19816" xr:uid="{16298050-3149-4BAC-98F6-74F4689F4960}"/>
    <cellStyle name="Comma 5 4 13" xfId="24741" xr:uid="{BC77B1D8-AA73-45EC-B2D0-5CB99A3F84A7}"/>
    <cellStyle name="Comma 5 4 14" xfId="12444" xr:uid="{B6172012-8C99-44AE-8F12-79EBD00E31F0}"/>
    <cellStyle name="Comma 5 4 2" xfId="467" xr:uid="{00000000-0005-0000-0000-000005020000}"/>
    <cellStyle name="Comma 5 4 2 10" xfId="9437" xr:uid="{9179DD7C-FF76-4128-A4F8-FEC06C341DEF}"/>
    <cellStyle name="Comma 5 4 2 10 2" xfId="19817" xr:uid="{B10C79F5-1CE0-4412-B278-2A8BC4FAE3C2}"/>
    <cellStyle name="Comma 5 4 2 11" xfId="23090" xr:uid="{4FE24631-C7D7-4F33-BAC0-3B827083DC9F}"/>
    <cellStyle name="Comma 5 4 2 12" xfId="12504" xr:uid="{2952C624-78DA-4836-AC75-424E492B18E4}"/>
    <cellStyle name="Comma 5 4 2 2" xfId="468" xr:uid="{00000000-0005-0000-0000-000006020000}"/>
    <cellStyle name="Comma 5 4 2 2 10" xfId="13069" xr:uid="{F679514C-B4BA-43DC-83B3-A529B99A07B5}"/>
    <cellStyle name="Comma 5 4 2 2 2" xfId="1613" xr:uid="{00000000-0005-0000-0000-000007020000}"/>
    <cellStyle name="Comma 5 4 2 2 2 2" xfId="3024" xr:uid="{00000000-0005-0000-0000-0000AA010000}"/>
    <cellStyle name="Comma 5 4 2 2 2 2 2" xfId="8103" xr:uid="{EA20ED8E-EC4F-4A46-90AC-980EE3AE3BA5}"/>
    <cellStyle name="Comma 5 4 2 2 2 2 2 2" xfId="28785" xr:uid="{2BBE52B5-D896-4E59-847F-74A30D6B9169}"/>
    <cellStyle name="Comma 5 4 2 2 2 2 2 3" xfId="26230" xr:uid="{FB64F316-FCE4-479A-B3CF-2801908AE5FC}"/>
    <cellStyle name="Comma 5 4 2 2 2 2 2 4" xfId="18483" xr:uid="{F935C9F6-EC71-439E-84C9-0F96AEEE17E2}"/>
    <cellStyle name="Comma 5 4 2 2 2 2 3" xfId="10936" xr:uid="{FE22D365-3292-4297-961D-1F55EABBF6B9}"/>
    <cellStyle name="Comma 5 4 2 2 2 2 3 2" xfId="21316" xr:uid="{C7299ECD-40A9-45CF-9F05-3286C1E437F1}"/>
    <cellStyle name="Comma 5 4 2 2 2 2 4" xfId="25736" xr:uid="{82C15EC4-AA15-4183-B53D-1323C89E1F7D}"/>
    <cellStyle name="Comma 5 4 2 2 2 2 5" xfId="15650" xr:uid="{62961680-01A7-4209-8590-52B26877995D}"/>
    <cellStyle name="Comma 5 4 2 2 2 3" xfId="2042" xr:uid="{00000000-0005-0000-0000-000007020000}"/>
    <cellStyle name="Comma 5 4 2 2 2 4" xfId="5557" xr:uid="{9B0E2C47-CA6A-4D5E-AD71-7458A8ABD26C}"/>
    <cellStyle name="Comma 5 4 2 2 2 4 2" xfId="29937" xr:uid="{E77E4B37-1023-473D-B823-A966092B7334}"/>
    <cellStyle name="Comma 5 4 2 2 2 5" xfId="23452" xr:uid="{6CD4595C-6861-4235-BA54-68DDDAE0C84C}"/>
    <cellStyle name="Comma 5 4 2 2 2 6" xfId="13526" xr:uid="{D0D933B0-ECB4-4725-B67B-EFE6C27B71B3}"/>
    <cellStyle name="Comma 5 4 2 2 3" xfId="1614" xr:uid="{00000000-0005-0000-0000-000008020000}"/>
    <cellStyle name="Comma 5 4 2 2 3 2" xfId="4632" xr:uid="{029813EF-0C19-4030-B37D-0A57A3B96EDC}"/>
    <cellStyle name="Comma 5 4 2 2 3 2 2" xfId="9398" xr:uid="{83FFACF2-BD4E-4875-950A-D929986B00C4}"/>
    <cellStyle name="Comma 5 4 2 2 3 2 2 2" xfId="19778" xr:uid="{7082B909-59D5-4F20-A285-AEA2FBDD5040}"/>
    <cellStyle name="Comma 5 4 2 2 3 2 3" xfId="12231" xr:uid="{19779298-5525-44F8-A001-D7530121B6CB}"/>
    <cellStyle name="Comma 5 4 2 2 3 2 3 2" xfId="22611" xr:uid="{2262B76A-4056-4500-B9E7-4300D0C9C3F4}"/>
    <cellStyle name="Comma 5 4 2 2 3 2 4" xfId="27762" xr:uid="{E7C85F02-B2A7-4DB9-9E73-482C42434E54}"/>
    <cellStyle name="Comma 5 4 2 2 3 2 5" xfId="26256" xr:uid="{D5E448E2-BF3B-40D1-A378-066099C8B329}"/>
    <cellStyle name="Comma 5 4 2 2 3 2 6" xfId="16945" xr:uid="{B4372306-01C5-4D82-9FED-E99CCB459B53}"/>
    <cellStyle name="Comma 5 4 2 2 3 3" xfId="22702" xr:uid="{1D5236FC-9549-4EA0-81BD-CE1B9C468209}"/>
    <cellStyle name="Comma 5 4 2 2 3 3 2" xfId="29893" xr:uid="{F005C7EF-F97C-4135-81B0-7BB5D359B727}"/>
    <cellStyle name="Comma 5 4 2 2 3 4" xfId="30008" xr:uid="{BEF40FD6-867C-4F0E-B7D5-D2A9EEDAE25F}"/>
    <cellStyle name="Comma 5 4 2 2 4" xfId="1612" xr:uid="{00000000-0005-0000-0000-000009020000}"/>
    <cellStyle name="Comma 5 4 2 2 4 2" xfId="26901" xr:uid="{8B3A6ADC-228E-48ED-A885-CFF25D8A396D}"/>
    <cellStyle name="Comma 5 4 2 2 4 3" xfId="26321" xr:uid="{F4B2F6D5-A474-46A9-8F94-8D112600F312}"/>
    <cellStyle name="Comma 5 4 2 2 5" xfId="4254" xr:uid="{94E6B12B-8FC1-4DE0-B083-4FDCE28DDC27}"/>
    <cellStyle name="Comma 5 4 2 2 5 2" xfId="9025" xr:uid="{15CA4CCE-3BB0-40ED-8350-10E15D7F217D}"/>
    <cellStyle name="Comma 5 4 2 2 5 2 2" xfId="19405" xr:uid="{12ADC1E7-AA36-4E16-8615-6B7923E98D5B}"/>
    <cellStyle name="Comma 5 4 2 2 5 2 3" xfId="31029" xr:uid="{B6F58660-A39C-4763-8A43-9C253FD9994C}"/>
    <cellStyle name="Comma 5 4 2 2 5 2 4" xfId="30675" xr:uid="{3DD2E12D-D946-4D8E-BE9E-BC2E33A64C5A}"/>
    <cellStyle name="Comma 5 4 2 2 5 3" xfId="11858" xr:uid="{1E83BF6E-F781-4EA4-9237-AFFDA5387236}"/>
    <cellStyle name="Comma 5 4 2 2 5 3 2" xfId="22238" xr:uid="{92533BAA-0FD6-449E-9104-0CCCCCDB50AE}"/>
    <cellStyle name="Comma 5 4 2 2 5 4" xfId="26561" xr:uid="{C1BA1425-9E76-4A22-B3D6-4072D9002CB3}"/>
    <cellStyle name="Comma 5 4 2 2 5 5" xfId="28267" xr:uid="{388DF011-908B-4433-81A3-9DCA9F6C3536}"/>
    <cellStyle name="Comma 5 4 2 2 5 6" xfId="16572" xr:uid="{209BCF79-AF66-48F7-8274-BD45D9F2383A}"/>
    <cellStyle name="Comma 5 4 2 2 6" xfId="4860" xr:uid="{67D8F83A-0B26-4F7B-AAF7-0C8E2228640D}"/>
    <cellStyle name="Comma 5 4 2 2 6 2" xfId="26181" xr:uid="{A5EC4C71-2369-4370-9963-12B6E20FE564}"/>
    <cellStyle name="Comma 5 4 2 2 6 3" xfId="27950" xr:uid="{D5ADD2F5-6B62-496C-8D67-B4D8D8DC522E}"/>
    <cellStyle name="Comma 5 4 2 2 6 4" xfId="14152" xr:uid="{EFEF7F03-CF64-4C12-9D8E-B48412366F48}"/>
    <cellStyle name="Comma 5 4 2 2 7" xfId="6605" xr:uid="{C1715601-8BE8-41E4-ADDE-C4400BF2EB67}"/>
    <cellStyle name="Comma 5 4 2 2 7 2" xfId="16985" xr:uid="{1226F693-D9D5-4E31-A85E-7784024A14B2}"/>
    <cellStyle name="Comma 5 4 2 2 8" xfId="9438" xr:uid="{A1302C41-E495-4C14-A8F8-16B8C36D8361}"/>
    <cellStyle name="Comma 5 4 2 2 8 2" xfId="19818" xr:uid="{679229E6-8636-4656-A26D-59C01348E6E8}"/>
    <cellStyle name="Comma 5 4 2 2 9" xfId="23420" xr:uid="{0924F89F-6F52-491C-A22E-589ABCC42D44}"/>
    <cellStyle name="Comma 5 4 2 3" xfId="1615" xr:uid="{00000000-0005-0000-0000-00000A020000}"/>
    <cellStyle name="Comma 5 4 2 3 2" xfId="3025" xr:uid="{00000000-0005-0000-0000-0000AB010000}"/>
    <cellStyle name="Comma 5 4 2 3 2 2" xfId="8104" xr:uid="{EED70E13-BE7B-4678-A41B-45C9E7272B29}"/>
    <cellStyle name="Comma 5 4 2 3 2 2 2" xfId="28786" xr:uid="{AB6D42C7-2029-46F9-A52C-A3AD957F5CBD}"/>
    <cellStyle name="Comma 5 4 2 3 2 2 2 2" xfId="31215" xr:uid="{D2B06BC6-FAB0-4DD2-A415-01FA1A682016}"/>
    <cellStyle name="Comma 5 4 2 3 2 2 2 3" xfId="30677" xr:uid="{6F17634A-C656-4BDE-ABDE-631F7F98A05E}"/>
    <cellStyle name="Comma 5 4 2 3 2 2 3" xfId="26813" xr:uid="{E641B174-FC80-447B-982B-FA1085F2F6B7}"/>
    <cellStyle name="Comma 5 4 2 3 2 2 4" xfId="18484" xr:uid="{7F9BCBB4-471B-4EA5-ADB7-A80F22D43026}"/>
    <cellStyle name="Comma 5 4 2 3 2 3" xfId="10937" xr:uid="{236309D7-0030-4FCF-8B49-451F53A7D494}"/>
    <cellStyle name="Comma 5 4 2 3 2 3 2" xfId="21317" xr:uid="{B4F1412B-A567-476F-83CE-DB2ACE05D08D}"/>
    <cellStyle name="Comma 5 4 2 3 2 4" xfId="24430" xr:uid="{EA06F90E-5982-41EE-92F2-0499DA4964BE}"/>
    <cellStyle name="Comma 5 4 2 3 2 5" xfId="15651" xr:uid="{B71C47D4-217C-469B-96C3-F1EB6C84FF9D}"/>
    <cellStyle name="Comma 5 4 2 3 3" xfId="3551" xr:uid="{00000000-0005-0000-0000-00000A020000}"/>
    <cellStyle name="Comma 5 4 2 3 4" xfId="4395" xr:uid="{C0798F50-EF80-4A20-93E0-006CA9D829A0}"/>
    <cellStyle name="Comma 5 4 2 3 4 2" xfId="9166" xr:uid="{43042E25-CB5C-47C2-A2F4-011280BF9103}"/>
    <cellStyle name="Comma 5 4 2 3 4 2 2" xfId="19546" xr:uid="{7DFCC59E-0E17-4AAC-931C-0D01EF511EE0}"/>
    <cellStyle name="Comma 5 4 2 3 4 2 3" xfId="31060" xr:uid="{D3CF83B4-480B-415E-AF73-CCC5FA70C824}"/>
    <cellStyle name="Comma 5 4 2 3 4 2 4" xfId="30676" xr:uid="{10FA5DDB-8E66-4A39-BFBF-D09CDB0960E7}"/>
    <cellStyle name="Comma 5 4 2 3 4 3" xfId="11999" xr:uid="{EC3C3287-2360-484C-92DF-E17AF91AB05A}"/>
    <cellStyle name="Comma 5 4 2 3 4 3 2" xfId="22379" xr:uid="{299460AF-281C-432E-A179-83F2322EFBE0}"/>
    <cellStyle name="Comma 5 4 2 3 4 4" xfId="16713" xr:uid="{7045EF56-7D75-4AB4-8BBA-A5D1B01F2501}"/>
    <cellStyle name="Comma 5 4 2 3 5" xfId="5558" xr:uid="{97604BB0-D113-4C21-BD40-6821A10747B4}"/>
    <cellStyle name="Comma 5 4 2 3 5 2" xfId="29687" xr:uid="{9F3CE6F8-799E-4FBC-A9D4-FAF867C49683}"/>
    <cellStyle name="Comma 5 4 2 3 5 2 2" xfId="30959" xr:uid="{F99190AE-028F-4301-BB9F-1110E074192D}"/>
    <cellStyle name="Comma 5 4 2 3 6" xfId="25080" xr:uid="{760031E4-17F9-4F60-B100-A75C80B388CD}"/>
    <cellStyle name="Comma 5 4 2 3 7" xfId="13527" xr:uid="{8971C047-6B78-4A98-8661-AE1EE4AFAEC6}"/>
    <cellStyle name="Comma 5 4 2 4" xfId="1616" xr:uid="{00000000-0005-0000-0000-00000B020000}"/>
    <cellStyle name="Comma 5 4 2 4 2" xfId="3023" xr:uid="{00000000-0005-0000-0000-0000AC010000}"/>
    <cellStyle name="Comma 5 4 2 4 2 2" xfId="8102" xr:uid="{CD7F43E1-A195-453F-9428-67A5367ED0FC}"/>
    <cellStyle name="Comma 5 4 2 4 2 2 2" xfId="28784" xr:uid="{893EDE12-C789-440E-A5E6-D2E446A43108}"/>
    <cellStyle name="Comma 5 4 2 4 2 2 3" xfId="27936" xr:uid="{D41DA84E-62FD-4DDD-8FE1-59B1FC86080B}"/>
    <cellStyle name="Comma 5 4 2 4 2 2 4" xfId="18482" xr:uid="{969D78BF-FFA2-482B-BE51-E2B15457F2AC}"/>
    <cellStyle name="Comma 5 4 2 4 2 3" xfId="10935" xr:uid="{36D20D32-6922-4DAF-9FFF-D1128DCFE3B0}"/>
    <cellStyle name="Comma 5 4 2 4 2 3 2" xfId="21315" xr:uid="{E6D73F05-1AC7-4415-88AD-F7BFA622E7FD}"/>
    <cellStyle name="Comma 5 4 2 4 2 4" xfId="25400" xr:uid="{D6E0E10F-5AE4-4958-B643-36CC7186385B}"/>
    <cellStyle name="Comma 5 4 2 4 2 5" xfId="15649" xr:uid="{AAD24CF7-75F3-477B-BD9F-FD99901C31B7}"/>
    <cellStyle name="Comma 5 4 2 4 3" xfId="2090" xr:uid="{00000000-0005-0000-0000-00000B020000}"/>
    <cellStyle name="Comma 5 4 2 4 4" xfId="5559" xr:uid="{367EBB3B-9A5D-4E70-8502-526CC8EEFD64}"/>
    <cellStyle name="Comma 5 4 2 4 4 2" xfId="29936" xr:uid="{397CB543-DEA8-462F-98D6-8A7C5CBC8C95}"/>
    <cellStyle name="Comma 5 4 2 4 5" xfId="25450" xr:uid="{A78836C0-9C3F-4A71-9865-3E134F9F9869}"/>
    <cellStyle name="Comma 5 4 2 4 6" xfId="13525" xr:uid="{7C2D413A-7D28-492A-AC1F-190E04F2DCC2}"/>
    <cellStyle name="Comma 5 4 2 5" xfId="1611" xr:uid="{00000000-0005-0000-0000-00000C020000}"/>
    <cellStyle name="Comma 5 4 2 5 2" xfId="2519" xr:uid="{00000000-0005-0000-0000-0000AD010000}"/>
    <cellStyle name="Comma 5 4 2 5 2 2" xfId="7643" xr:uid="{2F7DA5C6-9586-4F5D-AE68-7CD82B7C8997}"/>
    <cellStyle name="Comma 5 4 2 5 2 2 2" xfId="18023" xr:uid="{85BFFD5B-E734-4F36-8344-980DFCA79E2D}"/>
    <cellStyle name="Comma 5 4 2 5 2 3" xfId="10476" xr:uid="{325C1CC2-FAB0-4500-84F1-A6DB5E96C059}"/>
    <cellStyle name="Comma 5 4 2 5 2 3 2" xfId="20856" xr:uid="{DD2A588C-0EB7-4B27-9178-0066A568C1F0}"/>
    <cellStyle name="Comma 5 4 2 5 2 4" xfId="26775" xr:uid="{1DAB286D-B9DE-4006-8FF6-49E8C689EBD6}"/>
    <cellStyle name="Comma 5 4 2 5 2 5" xfId="27372" xr:uid="{6D6C1A46-AAB2-46B8-8580-7B36634F4C63}"/>
    <cellStyle name="Comma 5 4 2 5 2 6" xfId="15190" xr:uid="{87CEDEDA-1153-4083-9E9D-A2B243471068}"/>
    <cellStyle name="Comma 5 4 2 5 3" xfId="2091" xr:uid="{00000000-0005-0000-0000-00000C020000}"/>
    <cellStyle name="Comma 5 4 2 5 4" xfId="5556" xr:uid="{4E922189-714E-4A1D-B143-1B1B37D4BEDB}"/>
    <cellStyle name="Comma 5 4 2 5 4 2" xfId="29872" xr:uid="{B8527FC9-A446-4C93-90A2-78F2ABD5D9FB}"/>
    <cellStyle name="Comma 5 4 2 5 5" xfId="24242" xr:uid="{B9D0E415-8F23-47CF-8A8C-815BC6E447D7}"/>
    <cellStyle name="Comma 5 4 2 5 6" xfId="12906" xr:uid="{04735AAE-C34A-4C98-A551-5D35C81D981F}"/>
    <cellStyle name="Comma 5 4 2 6" xfId="2273" xr:uid="{00000000-0005-0000-0000-0000A8010000}"/>
    <cellStyle name="Comma 5 4 2 6 2" xfId="7399" xr:uid="{C4D29E37-E937-4213-8011-53A649BF8387}"/>
    <cellStyle name="Comma 5 4 2 6 2 2" xfId="17779" xr:uid="{50535CE2-176B-44F6-8F53-18B08078F264}"/>
    <cellStyle name="Comma 5 4 2 6 3" xfId="10232" xr:uid="{C11CD73B-D665-4282-9909-7BEA0E03E343}"/>
    <cellStyle name="Comma 5 4 2 6 3 2" xfId="20612" xr:uid="{3C900819-92F0-4C29-86E1-A90B3F340B79}"/>
    <cellStyle name="Comma 5 4 2 6 4" xfId="23241" xr:uid="{9170021C-F572-4BFC-9E71-0C62EEF9F5A4}"/>
    <cellStyle name="Comma 5 4 2 6 5" xfId="26290" xr:uid="{16576467-156A-4AC5-AACD-FFB47F3651C2}"/>
    <cellStyle name="Comma 5 4 2 6 6" xfId="14946" xr:uid="{A6D5D595-F74E-4986-8614-649D99B447FE}"/>
    <cellStyle name="Comma 5 4 2 7" xfId="3812" xr:uid="{9D313B6A-787D-4B1D-96BC-FC7E8E9C69D9}"/>
    <cellStyle name="Comma 5 4 2 7 2" xfId="8645" xr:uid="{8D8FECC0-9209-4BF6-94DC-38891174D0A1}"/>
    <cellStyle name="Comma 5 4 2 7 2 2" xfId="19025" xr:uid="{FC6A1C3B-4011-4141-98E7-6E7225CF8182}"/>
    <cellStyle name="Comma 5 4 2 7 3" xfId="11478" xr:uid="{6C74612B-7684-473A-A5AD-0C7FDCFC6F51}"/>
    <cellStyle name="Comma 5 4 2 7 3 2" xfId="21858" xr:uid="{61FC8D87-FC3B-4683-A3A1-92B7C9DC0668}"/>
    <cellStyle name="Comma 5 4 2 7 4" xfId="27006" xr:uid="{E0519768-0706-49AF-82A6-D4EF53FEF956}"/>
    <cellStyle name="Comma 5 4 2 7 5" xfId="28335" xr:uid="{A01A049B-33F1-40CC-8F9A-4F140969FBB0}"/>
    <cellStyle name="Comma 5 4 2 7 6" xfId="16192" xr:uid="{5A771593-0D2F-4BAE-A121-4F586A9A6162}"/>
    <cellStyle name="Comma 5 4 2 8" xfId="4859" xr:uid="{07C3C6D5-8D9B-4F87-9BC9-439937FDDCDF}"/>
    <cellStyle name="Comma 5 4 2 8 2" xfId="14151" xr:uid="{A359451D-B9A3-423B-9FC3-F6153889FDAE}"/>
    <cellStyle name="Comma 5 4 2 9" xfId="6604" xr:uid="{A520841F-3B08-4596-BDA9-ED3368ED9B23}"/>
    <cellStyle name="Comma 5 4 2 9 2" xfId="16984" xr:uid="{4AF28F1A-B467-4C04-8415-C91949B57C06}"/>
    <cellStyle name="Comma 5 4 3" xfId="469" xr:uid="{00000000-0005-0000-0000-00000D020000}"/>
    <cellStyle name="Comma 5 4 3 10" xfId="23704" xr:uid="{A54C64E4-FDA8-4148-A401-937C1E7A73AF}"/>
    <cellStyle name="Comma 5 4 3 11" xfId="12662" xr:uid="{B661D04C-5254-4F42-8351-EECE14F478AC}"/>
    <cellStyle name="Comma 5 4 3 2" xfId="1618" xr:uid="{00000000-0005-0000-0000-00000E020000}"/>
    <cellStyle name="Comma 5 4 3 2 2" xfId="3027" xr:uid="{00000000-0005-0000-0000-0000B0010000}"/>
    <cellStyle name="Comma 5 4 3 2 2 2" xfId="6159" xr:uid="{007C8220-9E72-4BAC-B90C-B53B0AE74FAB}"/>
    <cellStyle name="Comma 5 4 3 2 2 2 2" xfId="25448" xr:uid="{97DB1598-8191-4E16-9586-822C9BC3758B}"/>
    <cellStyle name="Comma 5 4 3 2 2 2 2 2" xfId="26123" xr:uid="{DD2A8CEA-F24E-4480-B9E2-C8CD0FCEA4A9}"/>
    <cellStyle name="Comma 5 4 3 2 2 2 2 3" xfId="31157" xr:uid="{E403FF4C-B1E8-42E1-9ECF-5008D27D4796}"/>
    <cellStyle name="Comma 5 4 3 2 2 2 3" xfId="27118" xr:uid="{A67FDF58-D503-44D7-A6C8-5FE8BA41B622}"/>
    <cellStyle name="Comma 5 4 3 2 2 2 4" xfId="15653" xr:uid="{B034BDF8-FC69-46BC-90DE-D9403E18391A}"/>
    <cellStyle name="Comma 5 4 3 2 2 3" xfId="8106" xr:uid="{E598174F-287F-4572-B1A1-FA3FA63DC608}"/>
    <cellStyle name="Comma 5 4 3 2 2 3 2" xfId="28788" xr:uid="{2784C87B-4856-4C8C-A5B1-BD78685B3398}"/>
    <cellStyle name="Comma 5 4 3 2 2 3 3" xfId="26480" xr:uid="{7E6A0C62-E0F7-4E9F-886B-37B8DE9B1EFA}"/>
    <cellStyle name="Comma 5 4 3 2 2 3 4" xfId="18486" xr:uid="{4BAB502A-E8E4-46CC-BADE-EB1E9176D641}"/>
    <cellStyle name="Comma 5 4 3 2 2 4" xfId="10939" xr:uid="{79BECDAC-D215-4AFF-AA74-F202E53545ED}"/>
    <cellStyle name="Comma 5 4 3 2 2 4 2" xfId="21319" xr:uid="{BBF7FD93-6C7E-4339-B1B9-D64E62673328}"/>
    <cellStyle name="Comma 5 4 3 2 2 5" xfId="23993" xr:uid="{1BF88E1E-0E42-4AE9-8589-BC18D54148E2}"/>
    <cellStyle name="Comma 5 4 3 2 2 6" xfId="13529" xr:uid="{2B93960E-C652-4963-9F39-86A958088D1E}"/>
    <cellStyle name="Comma 5 4 3 2 3" xfId="2668" xr:uid="{00000000-0005-0000-0000-0000AF010000}"/>
    <cellStyle name="Comma 5 4 3 2 3 2" xfId="7791" xr:uid="{29C61830-5722-46D3-9DAB-D49707DA8E72}"/>
    <cellStyle name="Comma 5 4 3 2 3 2 2" xfId="26437" xr:uid="{45522648-ECBC-42E6-A492-F2D7056F4061}"/>
    <cellStyle name="Comma 5 4 3 2 3 2 3" xfId="27565" xr:uid="{EC6AD633-0590-464F-B742-4AAD568083A8}"/>
    <cellStyle name="Comma 5 4 3 2 3 2 4" xfId="18171" xr:uid="{94FF7FCC-CA04-44D3-A23D-1AE82DB8DFBD}"/>
    <cellStyle name="Comma 5 4 3 2 3 3" xfId="10624" xr:uid="{588F3232-50E6-4B31-86E2-69B6884A609E}"/>
    <cellStyle name="Comma 5 4 3 2 3 3 2" xfId="21004" xr:uid="{9CA785BF-A464-42FF-AA90-C95EAF49E234}"/>
    <cellStyle name="Comma 5 4 3 2 3 4" xfId="22861" xr:uid="{9D03AB9B-A8BC-4B40-9EB2-1933D4677D5E}"/>
    <cellStyle name="Comma 5 4 3 2 3 5" xfId="15338" xr:uid="{85C94FF9-25F6-4B97-9A38-A6E174A0AFB4}"/>
    <cellStyle name="Comma 5 4 3 2 4" xfId="3632" xr:uid="{00000000-0005-0000-0000-00000E020000}"/>
    <cellStyle name="Comma 5 4 3 2 5" xfId="4255" xr:uid="{7200444E-36DD-40CC-A077-CB29E63090CC}"/>
    <cellStyle name="Comma 5 4 3 2 5 2" xfId="9026" xr:uid="{B7DD77EA-D0F5-44BE-8B7C-41F10A4FB4CA}"/>
    <cellStyle name="Comma 5 4 3 2 5 2 2" xfId="19406" xr:uid="{9CD73D97-72A6-4940-9CEA-CA2ED02A124E}"/>
    <cellStyle name="Comma 5 4 3 2 5 2 3" xfId="31030" xr:uid="{DEF4EEB6-28AB-41BA-BFF2-7A7C61321EAB}"/>
    <cellStyle name="Comma 5 4 3 2 5 2 4" xfId="30679" xr:uid="{4EF6A5C3-375D-4403-9D1B-8D91B43C7AAA}"/>
    <cellStyle name="Comma 5 4 3 2 5 3" xfId="11859" xr:uid="{3BC6F72F-6810-4E85-B279-7CA58D925647}"/>
    <cellStyle name="Comma 5 4 3 2 5 3 2" xfId="22239" xr:uid="{51E916BA-CC2D-459A-B6A1-3506AFEBB662}"/>
    <cellStyle name="Comma 5 4 3 2 5 4" xfId="26036" xr:uid="{D6C4F451-91EA-470B-971B-25737311E52E}"/>
    <cellStyle name="Comma 5 4 3 2 5 5" xfId="26755" xr:uid="{07070A58-2038-4788-B080-E99E8AAB0DB7}"/>
    <cellStyle name="Comma 5 4 3 2 5 6" xfId="16573" xr:uid="{6AB58FED-965A-4A90-89E4-5B8C6C458E1B}"/>
    <cellStyle name="Comma 5 4 3 2 6" xfId="5561" xr:uid="{0FC98FF7-0826-4572-9CD4-63A4F734F6B2}"/>
    <cellStyle name="Comma 5 4 3 2 6 2" xfId="29718" xr:uid="{1A4A5A7C-7351-43D2-B3DF-864B1C97F00E}"/>
    <cellStyle name="Comma 5 4 3 2 6 2 2" xfId="30960" xr:uid="{4E9CD10B-1971-4E18-B1AD-EC7A5CB51431}"/>
    <cellStyle name="Comma 5 4 3 2 7" xfId="25241" xr:uid="{E65C12E8-DC8E-4F43-A6F1-ACB2A325DBD0}"/>
    <cellStyle name="Comma 5 4 3 2 8" xfId="13070" xr:uid="{F5F43466-C211-4776-AF9D-DDE52683B12C}"/>
    <cellStyle name="Comma 5 4 3 3" xfId="1619" xr:uid="{00000000-0005-0000-0000-00000F020000}"/>
    <cellStyle name="Comma 5 4 3 3 2" xfId="3028" xr:uid="{00000000-0005-0000-0000-0000B1010000}"/>
    <cellStyle name="Comma 5 4 3 3 2 2" xfId="8107" xr:uid="{21D221E8-5CDF-42B8-8726-C36E1D13454B}"/>
    <cellStyle name="Comma 5 4 3 3 2 2 2" xfId="28789" xr:uid="{25427AF7-1EF5-4BFD-9C61-49EDAE307D36}"/>
    <cellStyle name="Comma 5 4 3 3 2 2 3" xfId="28647" xr:uid="{25A91A5C-6912-44A7-B87D-0861BA1D38C7}"/>
    <cellStyle name="Comma 5 4 3 3 2 2 4" xfId="18487" xr:uid="{A7005E7D-2924-427E-90C8-632355687328}"/>
    <cellStyle name="Comma 5 4 3 3 2 3" xfId="10940" xr:uid="{12204D70-4E27-44E3-9AFD-18876A76CE59}"/>
    <cellStyle name="Comma 5 4 3 3 2 3 2" xfId="21320" xr:uid="{87642076-E9AC-4641-A3E6-16D8AD8A7BB8}"/>
    <cellStyle name="Comma 5 4 3 3 2 4" xfId="23699" xr:uid="{1033E001-F0E5-4315-B6E7-0A9A4BD607EE}"/>
    <cellStyle name="Comma 5 4 3 3 2 5" xfId="15654" xr:uid="{F1F47C60-F8BF-4361-8E85-E74D26093C21}"/>
    <cellStyle name="Comma 5 4 3 3 3" xfId="2043" xr:uid="{00000000-0005-0000-0000-00000F020000}"/>
    <cellStyle name="Comma 5 4 3 3 4" xfId="4396" xr:uid="{85D2CB15-88A6-4002-AA7C-5761F9B91E5C}"/>
    <cellStyle name="Comma 5 4 3 3 4 2" xfId="9167" xr:uid="{00E7C148-6EDA-4D34-893B-F6DEBC2073FF}"/>
    <cellStyle name="Comma 5 4 3 3 4 2 2" xfId="19547" xr:uid="{DAC92D93-F217-44AA-970E-561D4800668F}"/>
    <cellStyle name="Comma 5 4 3 3 4 2 3" xfId="31061" xr:uid="{4ECFCCE6-377C-43EB-B657-8F00BA251960}"/>
    <cellStyle name="Comma 5 4 3 3 4 2 4" xfId="30680" xr:uid="{3876AF0A-6E4D-4053-9A80-038F6DCD8EF8}"/>
    <cellStyle name="Comma 5 4 3 3 4 3" xfId="12000" xr:uid="{35C058BB-9759-431E-885F-7F98DC2A6C29}"/>
    <cellStyle name="Comma 5 4 3 3 4 3 2" xfId="22380" xr:uid="{E3443B56-0121-40BF-AE68-C899DD11A811}"/>
    <cellStyle name="Comma 5 4 3 3 4 4" xfId="16714" xr:uid="{EDE226BF-9D13-44AC-89AD-E4F29700CB0D}"/>
    <cellStyle name="Comma 5 4 3 3 5" xfId="5562" xr:uid="{CB1F3A00-B75F-4580-BEC4-2FB23FC80572}"/>
    <cellStyle name="Comma 5 4 3 3 5 2" xfId="29703" xr:uid="{B15CE909-C9C3-40A0-8455-FE5E12A46018}"/>
    <cellStyle name="Comma 5 4 3 3 6" xfId="25161" xr:uid="{79F7B079-FFD0-4DA0-8150-C726C678947B}"/>
    <cellStyle name="Comma 5 4 3 3 7" xfId="13530" xr:uid="{59996E9E-78E0-4B64-96DD-3AD884FD1666}"/>
    <cellStyle name="Comma 5 4 3 4" xfId="1617" xr:uid="{00000000-0005-0000-0000-000010020000}"/>
    <cellStyle name="Comma 5 4 3 4 2" xfId="3026" xr:uid="{00000000-0005-0000-0000-0000B2010000}"/>
    <cellStyle name="Comma 5 4 3 4 2 2" xfId="8105" xr:uid="{96D7AE74-E695-404F-81C4-4EA797556071}"/>
    <cellStyle name="Comma 5 4 3 4 2 2 2" xfId="28787" xr:uid="{5960A96B-0473-4B28-AEDC-C7BD3AB868CE}"/>
    <cellStyle name="Comma 5 4 3 4 2 2 3" xfId="26091" xr:uid="{78FA1F45-C57F-4D00-B91D-7A03815D502C}"/>
    <cellStyle name="Comma 5 4 3 4 2 2 4" xfId="18485" xr:uid="{A56470FA-94B7-417E-AEBF-173CE26C4E83}"/>
    <cellStyle name="Comma 5 4 3 4 2 3" xfId="10938" xr:uid="{32FB1CCB-8E0A-481E-B76F-2744A46249AF}"/>
    <cellStyle name="Comma 5 4 3 4 2 3 2" xfId="21318" xr:uid="{613AADE1-7FE2-42F5-8AA4-8D6735553A79}"/>
    <cellStyle name="Comma 5 4 3 4 2 4" xfId="24210" xr:uid="{63573AED-2580-472C-AD90-5EEF2F1FB914}"/>
    <cellStyle name="Comma 5 4 3 4 2 5" xfId="15652" xr:uid="{DC71AA64-C50E-4457-869F-B2627816983D}"/>
    <cellStyle name="Comma 5 4 3 4 3" xfId="3643" xr:uid="{00000000-0005-0000-0000-000010020000}"/>
    <cellStyle name="Comma 5 4 3 4 4" xfId="5560" xr:uid="{7C03D70E-5086-4C6D-89E3-E9DB53357221}"/>
    <cellStyle name="Comma 5 4 3 4 4 2" xfId="29938" xr:uid="{0A80C9F8-3AA4-40ED-9AE4-5B274546AA28}"/>
    <cellStyle name="Comma 5 4 3 4 5" xfId="22994" xr:uid="{109649F7-7F1A-41B7-87D5-89D403649DB1}"/>
    <cellStyle name="Comma 5 4 3 4 6" xfId="13528" xr:uid="{A6EA4EFA-D95C-4307-A04E-A185CBB3D0BA}"/>
    <cellStyle name="Comma 5 4 3 5" xfId="2622" xr:uid="{00000000-0005-0000-0000-0000B3010000}"/>
    <cellStyle name="Comma 5 4 3 5 2" xfId="5883" xr:uid="{1FD7A4FB-A677-461F-AAC8-CBCB299F47FC}"/>
    <cellStyle name="Comma 5 4 3 5 2 2" xfId="27231" xr:uid="{8A40900A-961D-405D-8C1D-225441C3E1AB}"/>
    <cellStyle name="Comma 5 4 3 5 2 3" xfId="28683" xr:uid="{E32526B3-B64F-4931-9F6F-616CDE538A9A}"/>
    <cellStyle name="Comma 5 4 3 5 2 4" xfId="15293" xr:uid="{18158932-8E28-46CD-8ECF-32D906D7477A}"/>
    <cellStyle name="Comma 5 4 3 5 3" xfId="7746" xr:uid="{0C8AE889-C234-4D69-AD0B-CE037DCEF8A3}"/>
    <cellStyle name="Comma 5 4 3 5 3 2" xfId="18126" xr:uid="{EEC08685-7170-4EC5-BA6B-A76101532903}"/>
    <cellStyle name="Comma 5 4 3 5 4" xfId="10579" xr:uid="{31059A43-759B-4EDA-9C5D-880D1C749B48}"/>
    <cellStyle name="Comma 5 4 3 5 4 2" xfId="20959" xr:uid="{9DCA322E-49D9-4DC6-81F2-37AE927F1A29}"/>
    <cellStyle name="Comma 5 4 3 5 5" xfId="23545" xr:uid="{A4636B19-FBD1-43FA-A18C-B4585C90E5FD}"/>
    <cellStyle name="Comma 5 4 3 5 6" xfId="13009" xr:uid="{A5BBE2FB-0D8F-46FA-B94B-EAE035E23A46}"/>
    <cellStyle name="Comma 5 4 3 6" xfId="4120" xr:uid="{B0917393-0791-4B08-93AB-D0505818BC45}"/>
    <cellStyle name="Comma 5 4 3 6 2" xfId="8891" xr:uid="{A913B0F0-37E6-44C2-9608-68BA783E94B4}"/>
    <cellStyle name="Comma 5 4 3 6 2 2" xfId="19271" xr:uid="{E8318EBE-72F5-494C-9577-C99C8D5324E2}"/>
    <cellStyle name="Comma 5 4 3 6 2 3" xfId="31005" xr:uid="{F0229DE4-DA70-4444-888D-FB38F150BD65}"/>
    <cellStyle name="Comma 5 4 3 6 2 4" xfId="30678" xr:uid="{B578D268-E4DF-43C5-9C96-327C24967103}"/>
    <cellStyle name="Comma 5 4 3 6 3" xfId="11724" xr:uid="{681068A9-FB73-4D20-9927-5713336CFBE7}"/>
    <cellStyle name="Comma 5 4 3 6 3 2" xfId="22104" xr:uid="{337B2FBA-E6AB-4444-B7CC-F3B78ED31589}"/>
    <cellStyle name="Comma 5 4 3 6 4" xfId="23913" xr:uid="{6ADD72EB-FF18-46E3-B04C-1BA026AD2C9B}"/>
    <cellStyle name="Comma 5 4 3 6 5" xfId="26613" xr:uid="{84350A5C-096B-4A1F-BA16-7CE280504E2D}"/>
    <cellStyle name="Comma 5 4 3 6 6" xfId="16438" xr:uid="{68110F5E-5FAD-434E-93FD-3B4A47E9ECF5}"/>
    <cellStyle name="Comma 5 4 3 7" xfId="4861" xr:uid="{A240C9B6-55E4-4374-B1DF-9A086F346D6E}"/>
    <cellStyle name="Comma 5 4 3 7 2" xfId="27087" xr:uid="{89D53217-DF21-40B2-AB82-FC0954B7D310}"/>
    <cellStyle name="Comma 5 4 3 7 3" xfId="27729" xr:uid="{86F77ADB-B0E9-422F-9F9A-5CB7BEEBC18E}"/>
    <cellStyle name="Comma 5 4 3 7 4" xfId="14153" xr:uid="{C4B0A41C-5947-45ED-8358-35CE0465EFEB}"/>
    <cellStyle name="Comma 5 4 3 8" xfId="6606" xr:uid="{FC7E9C22-45D7-4533-9861-B9F9C7C7FAFD}"/>
    <cellStyle name="Comma 5 4 3 8 2" xfId="16986" xr:uid="{4898B56F-4FA9-4A9A-89CF-EB1664D1B240}"/>
    <cellStyle name="Comma 5 4 3 9" xfId="9439" xr:uid="{C659FD1A-67C9-44C8-95C6-EFAC335E9A81}"/>
    <cellStyle name="Comma 5 4 3 9 2" xfId="19819" xr:uid="{1BA271D6-C8C5-4E3F-B9C1-5947FC94DD91}"/>
    <cellStyle name="Comma 5 4 4" xfId="470" xr:uid="{00000000-0005-0000-0000-000011020000}"/>
    <cellStyle name="Comma 5 4 4 10" xfId="13068" xr:uid="{EB520593-34BA-4E5E-94BA-C49A73C54C6F}"/>
    <cellStyle name="Comma 5 4 4 2" xfId="1621" xr:uid="{00000000-0005-0000-0000-000012020000}"/>
    <cellStyle name="Comma 5 4 4 2 2" xfId="3029" xr:uid="{00000000-0005-0000-0000-0000B5010000}"/>
    <cellStyle name="Comma 5 4 4 2 2 2" xfId="8108" xr:uid="{290FC8F3-15F3-4BEF-9B10-48879780ECA7}"/>
    <cellStyle name="Comma 5 4 4 2 2 2 2" xfId="28790" xr:uid="{0C03508E-AAB2-4125-B7C0-1A41F0DBF503}"/>
    <cellStyle name="Comma 5 4 4 2 2 2 3" xfId="26277" xr:uid="{19B9AA86-C3EF-40BA-BFBD-CFAE038525C9}"/>
    <cellStyle name="Comma 5 4 4 2 2 2 4" xfId="18488" xr:uid="{5284C830-663D-43D1-A0D0-AAAA32887826}"/>
    <cellStyle name="Comma 5 4 4 2 2 3" xfId="10941" xr:uid="{F9FA5684-0770-45A3-A466-745760E72C89}"/>
    <cellStyle name="Comma 5 4 4 2 2 3 2" xfId="21321" xr:uid="{779D5D81-E695-46AF-A985-5A313B01AFFE}"/>
    <cellStyle name="Comma 5 4 4 2 2 4" xfId="24805" xr:uid="{60A2FF48-03F1-48DD-A1A5-04965444BA76}"/>
    <cellStyle name="Comma 5 4 4 2 2 5" xfId="15655" xr:uid="{6716B62F-D1BA-41B9-BFE9-7657228B1592}"/>
    <cellStyle name="Comma 5 4 4 2 3" xfId="2060" xr:uid="{00000000-0005-0000-0000-000012020000}"/>
    <cellStyle name="Comma 5 4 4 2 4" xfId="5563" xr:uid="{D16A0D10-FBA3-4EA5-8CE1-1E4196985AAF}"/>
    <cellStyle name="Comma 5 4 4 2 4 2" xfId="29939" xr:uid="{F25E46E9-8558-4043-ADCB-9C9C47D7CEFB}"/>
    <cellStyle name="Comma 5 4 4 2 5" xfId="22999" xr:uid="{2BF63B1D-1E5E-43E0-9D3C-3640ADEC249D}"/>
    <cellStyle name="Comma 5 4 4 2 6" xfId="13531" xr:uid="{D8C0D2BF-AC83-44C3-A0AD-982213DAA7E5}"/>
    <cellStyle name="Comma 5 4 4 3" xfId="1622" xr:uid="{00000000-0005-0000-0000-000013020000}"/>
    <cellStyle name="Comma 5 4 4 3 2" xfId="4643" xr:uid="{AA605243-E9A8-42CE-AFF2-C3FB06670C65}"/>
    <cellStyle name="Comma 5 4 4 3 2 2" xfId="9400" xr:uid="{5F7BF688-ADB8-476E-A01C-0694B5EDBD1C}"/>
    <cellStyle name="Comma 5 4 4 3 2 2 2" xfId="19780" xr:uid="{593A7D09-AA36-489A-A4D5-203E0941D4F0}"/>
    <cellStyle name="Comma 5 4 4 3 2 3" xfId="12233" xr:uid="{E8AB7BAB-0100-426A-A9CD-5D95269558B2}"/>
    <cellStyle name="Comma 5 4 4 3 2 3 2" xfId="22613" xr:uid="{9E4CA505-3EE2-42CF-BC54-2A3EA58EBA52}"/>
    <cellStyle name="Comma 5 4 4 3 2 4" xfId="27283" xr:uid="{C261FBD2-0745-4F7C-88BD-83FB3946F1E3}"/>
    <cellStyle name="Comma 5 4 4 3 2 5" xfId="26694" xr:uid="{98D782FF-D647-48EA-89DB-175218B28C99}"/>
    <cellStyle name="Comma 5 4 4 3 2 6" xfId="16947" xr:uid="{0CC32059-AEF4-48E9-B9D7-C4C7B59AA66C}"/>
    <cellStyle name="Comma 5 4 4 3 3" xfId="24394" xr:uid="{383C249C-D118-473B-9C1E-889FE84F2D07}"/>
    <cellStyle name="Comma 5 4 4 3 3 2" xfId="29892" xr:uid="{8D77C375-FDEC-4907-A255-D0B6239AD792}"/>
    <cellStyle name="Comma 5 4 4 3 4" xfId="30007" xr:uid="{CDF06ABB-B7EB-4325-89E0-F9CB296CBBCC}"/>
    <cellStyle name="Comma 5 4 4 4" xfId="1620" xr:uid="{00000000-0005-0000-0000-000014020000}"/>
    <cellStyle name="Comma 5 4 4 5" xfId="4253" xr:uid="{20B90C1C-34CA-4215-8DD8-975AECD84294}"/>
    <cellStyle name="Comma 5 4 4 5 2" xfId="9024" xr:uid="{A812A268-AD3A-4FCD-83AB-6D1D8FE34016}"/>
    <cellStyle name="Comma 5 4 4 5 2 2" xfId="19404" xr:uid="{B2FF5CD4-C747-4981-9DF0-CA1385916856}"/>
    <cellStyle name="Comma 5 4 4 5 2 3" xfId="31028" xr:uid="{DAB37AB3-6C01-4DC1-9197-01E7A80416DE}"/>
    <cellStyle name="Comma 5 4 4 5 2 4" xfId="30681" xr:uid="{1F8F53D2-8B33-42D3-9E60-E867CD366200}"/>
    <cellStyle name="Comma 5 4 4 5 3" xfId="11857" xr:uid="{621705D9-DE19-48F4-82CF-C0A9E1616150}"/>
    <cellStyle name="Comma 5 4 4 5 3 2" xfId="22237" xr:uid="{1A7A7CFB-9B9C-4907-981F-39F7047E6056}"/>
    <cellStyle name="Comma 5 4 4 5 4" xfId="28370" xr:uid="{585164CC-9B2A-4316-925F-EF9B482CDB71}"/>
    <cellStyle name="Comma 5 4 4 5 5" xfId="26144" xr:uid="{307E018B-9018-4695-92A4-8DE0D898F420}"/>
    <cellStyle name="Comma 5 4 4 5 6" xfId="16571" xr:uid="{6CC63D45-A75B-423C-82A7-E72353DFE1E4}"/>
    <cellStyle name="Comma 5 4 4 6" xfId="4862" xr:uid="{40464597-81CF-4B3A-BDBE-A56B8D31FCF5}"/>
    <cellStyle name="Comma 5 4 4 6 2" xfId="14154" xr:uid="{ED84718F-BA5C-47DD-A8B0-7AAB56D3BC03}"/>
    <cellStyle name="Comma 5 4 4 7" xfId="6607" xr:uid="{CC1F996B-D609-457F-9A2E-D7DFA7F4B274}"/>
    <cellStyle name="Comma 5 4 4 7 2" xfId="16987" xr:uid="{718DC36B-78FF-4911-BA8F-30594FD38B51}"/>
    <cellStyle name="Comma 5 4 4 8" xfId="9440" xr:uid="{F9A7B80C-75B2-4BAC-B3C2-4574E940388C}"/>
    <cellStyle name="Comma 5 4 4 8 2" xfId="19820" xr:uid="{D37551E2-3897-4D74-8D80-3C488577C95B}"/>
    <cellStyle name="Comma 5 4 4 9" xfId="23361" xr:uid="{4C0AD912-540B-4296-94BC-BB12EC26B90D}"/>
    <cellStyle name="Comma 5 4 5" xfId="1623" xr:uid="{00000000-0005-0000-0000-000015020000}"/>
    <cellStyle name="Comma 5 4 5 2" xfId="3030" xr:uid="{00000000-0005-0000-0000-0000B6010000}"/>
    <cellStyle name="Comma 5 4 5 2 2" xfId="8109" xr:uid="{CA1995C3-89FB-4891-8F58-E90990A049DF}"/>
    <cellStyle name="Comma 5 4 5 2 2 2" xfId="28791" xr:uid="{C8A76B4C-5A93-4F7F-9EC3-80FE72D4677F}"/>
    <cellStyle name="Comma 5 4 5 2 2 2 2" xfId="31216" xr:uid="{F2BAD945-64C0-4B38-8C09-26DD496487BE}"/>
    <cellStyle name="Comma 5 4 5 2 2 2 3" xfId="30683" xr:uid="{A3310739-5307-4198-8F24-D15B491AA5A8}"/>
    <cellStyle name="Comma 5 4 5 2 2 3" xfId="27730" xr:uid="{A2C6750A-A58B-4E1E-A08F-98C689786567}"/>
    <cellStyle name="Comma 5 4 5 2 2 4" xfId="18489" xr:uid="{4170FDDD-D94A-4BBE-BF71-F250007E7FB9}"/>
    <cellStyle name="Comma 5 4 5 2 3" xfId="10942" xr:uid="{CDF1C62F-6B25-4CFF-982E-25A5F01676E6}"/>
    <cellStyle name="Comma 5 4 5 2 3 2" xfId="21322" xr:uid="{E326CDF0-D07C-4323-8623-BD92212513E8}"/>
    <cellStyle name="Comma 5 4 5 2 4" xfId="23266" xr:uid="{C379944C-8374-42A4-955A-6C718EA081D2}"/>
    <cellStyle name="Comma 5 4 5 2 5" xfId="15656" xr:uid="{50152E7A-E97E-470C-89FA-97C7B34C4030}"/>
    <cellStyle name="Comma 5 4 5 3" xfId="2081" xr:uid="{00000000-0005-0000-0000-000015020000}"/>
    <cellStyle name="Comma 5 4 5 4" xfId="4397" xr:uid="{B00051C5-3A2E-424F-9C46-B4DD74FD8567}"/>
    <cellStyle name="Comma 5 4 5 4 2" xfId="9168" xr:uid="{3351EA1B-65B1-4144-9B49-1360FCB0E530}"/>
    <cellStyle name="Comma 5 4 5 4 2 2" xfId="19548" xr:uid="{55CFBDE5-84A5-4D40-B8A8-6A85D07AD007}"/>
    <cellStyle name="Comma 5 4 5 4 2 3" xfId="31062" xr:uid="{3984102B-822A-450E-A43C-4246090CCDB8}"/>
    <cellStyle name="Comma 5 4 5 4 2 4" xfId="30682" xr:uid="{588785B0-3463-43A7-92E2-9D66925BECD9}"/>
    <cellStyle name="Comma 5 4 5 4 3" xfId="12001" xr:uid="{D9CDB029-0734-47C7-9758-9DB8F9DFEC28}"/>
    <cellStyle name="Comma 5 4 5 4 3 2" xfId="22381" xr:uid="{5F9F1B0A-C1AD-4056-8E63-28913330970F}"/>
    <cellStyle name="Comma 5 4 5 4 4" xfId="16715" xr:uid="{DCCB65D7-1687-4250-A4D9-2A157B3BE969}"/>
    <cellStyle name="Comma 5 4 5 5" xfId="5564" xr:uid="{A128631B-3428-414E-9F25-8FA6699F8D03}"/>
    <cellStyle name="Comma 5 4 5 5 2" xfId="29682" xr:uid="{4487DE43-472A-4A71-9B22-68844F54F5CF}"/>
    <cellStyle name="Comma 5 4 5 5 2 2" xfId="30961" xr:uid="{7EF5E265-F8DD-42D8-916E-4FE670324B78}"/>
    <cellStyle name="Comma 5 4 5 6" xfId="23183" xr:uid="{E54F51E7-4A6B-4E4B-A0BF-F9D227F9A808}"/>
    <cellStyle name="Comma 5 4 5 7" xfId="13532" xr:uid="{4A7D1C38-FFE0-4648-8561-028E3DBF36DB}"/>
    <cellStyle name="Comma 5 4 6" xfId="1624" xr:uid="{00000000-0005-0000-0000-000016020000}"/>
    <cellStyle name="Comma 5 4 6 2" xfId="2868" xr:uid="{00000000-0005-0000-0000-0000B7010000}"/>
    <cellStyle name="Comma 5 4 6 2 2" xfId="7984" xr:uid="{E435F86A-2CC6-49A9-AFBB-303D9970770D}"/>
    <cellStyle name="Comma 5 4 6 2 2 2" xfId="27331" xr:uid="{C14A4527-489D-49CA-8263-A009DCE0942E}"/>
    <cellStyle name="Comma 5 4 6 2 2 2 2" xfId="31188" xr:uid="{65375153-FF84-4309-A5AB-7211D688AF6C}"/>
    <cellStyle name="Comma 5 4 6 2 2 2 3" xfId="30684" xr:uid="{AA82D6A9-E423-4665-BA59-CD8573E965C4}"/>
    <cellStyle name="Comma 5 4 6 2 2 3" xfId="28488" xr:uid="{B7E8DAA1-3088-46D4-8D75-C4437F530D14}"/>
    <cellStyle name="Comma 5 4 6 2 2 4" xfId="18364" xr:uid="{6FCCB180-A23C-4F85-AEF6-C321E54E6834}"/>
    <cellStyle name="Comma 5 4 6 2 3" xfId="10817" xr:uid="{B7D4ED36-7A7D-4D50-9C34-32F1FCEEB96B}"/>
    <cellStyle name="Comma 5 4 6 2 3 2" xfId="21197" xr:uid="{62C2CE69-C784-46E2-914F-274D400EAFA3}"/>
    <cellStyle name="Comma 5 4 6 2 4" xfId="25064" xr:uid="{6BBF8F4F-1CD9-4076-B1A7-09911CA21A3E}"/>
    <cellStyle name="Comma 5 4 6 2 5" xfId="15531" xr:uid="{DE69EAE8-F98B-43F5-8716-641AF55870C8}"/>
    <cellStyle name="Comma 5 4 6 3" xfId="2860" xr:uid="{00000000-0005-0000-0000-000016020000}"/>
    <cellStyle name="Comma 5 4 6 4" xfId="5565" xr:uid="{69214C48-DCEC-47C1-B288-7DDCDBE36611}"/>
    <cellStyle name="Comma 5 4 6 4 2" xfId="29920" xr:uid="{DEBEC20E-7EF6-43C2-8010-087AFB98BA3B}"/>
    <cellStyle name="Comma 5 4 6 5" xfId="23948" xr:uid="{D763EBFC-6C85-47DB-BF46-3F62DBDA0A3A}"/>
    <cellStyle name="Comma 5 4 6 6" xfId="13360" xr:uid="{04BD029C-329B-4756-BEB3-2C4C6D3058CA}"/>
    <cellStyle name="Comma 5 4 7" xfId="1610" xr:uid="{00000000-0005-0000-0000-000017020000}"/>
    <cellStyle name="Comma 5 4 7 2" xfId="2459" xr:uid="{00000000-0005-0000-0000-0000B8010000}"/>
    <cellStyle name="Comma 5 4 7 2 2" xfId="7583" xr:uid="{AF3A6ABC-EA18-499E-8302-4132FA53E347}"/>
    <cellStyle name="Comma 5 4 7 2 2 2" xfId="17963" xr:uid="{5FB56155-C1E5-4258-89D8-7CC001110979}"/>
    <cellStyle name="Comma 5 4 7 2 3" xfId="10416" xr:uid="{DB0901B6-366E-4321-8D44-501B5AC115C6}"/>
    <cellStyle name="Comma 5 4 7 2 3 2" xfId="20796" xr:uid="{E77F0AC0-C7B3-4BBA-AAB4-8B4BB4CFC112}"/>
    <cellStyle name="Comma 5 4 7 2 4" xfId="26837" xr:uid="{CA8A0B08-9241-4228-9AAC-005A8275049B}"/>
    <cellStyle name="Comma 5 4 7 2 5" xfId="28622" xr:uid="{08CA900D-3108-40F0-A0BF-412B4D4CF914}"/>
    <cellStyle name="Comma 5 4 7 2 6" xfId="15130" xr:uid="{49423BB8-D6C1-46B5-96AA-110BAC1F6EA3}"/>
    <cellStyle name="Comma 5 4 7 3" xfId="3570" xr:uid="{00000000-0005-0000-0000-000017020000}"/>
    <cellStyle name="Comma 5 4 7 4" xfId="5555" xr:uid="{C75D7C05-F3B8-47BC-AC18-1C130F1A3B1B}"/>
    <cellStyle name="Comma 5 4 7 4 2" xfId="29860" xr:uid="{81821E37-88CD-41E0-A9C6-01CE1D5393AD}"/>
    <cellStyle name="Comma 5 4 7 5" xfId="24551" xr:uid="{71BFF522-A16F-49DA-837C-7E42E5B76A6E}"/>
    <cellStyle name="Comma 5 4 7 6" xfId="12846" xr:uid="{8E51FA3F-6D37-4105-BEBC-E890E8758154}"/>
    <cellStyle name="Comma 5 4 8" xfId="2213" xr:uid="{00000000-0005-0000-0000-0000A7010000}"/>
    <cellStyle name="Comma 5 4 8 2" xfId="7339" xr:uid="{1A171DF4-532B-47D3-98C5-03A480295C1B}"/>
    <cellStyle name="Comma 5 4 8 2 2" xfId="17719" xr:uid="{7308A606-410B-47CE-99C3-0436B50B8890}"/>
    <cellStyle name="Comma 5 4 8 2 2 2" xfId="31120" xr:uid="{5C2AB8B5-A73F-4FCC-AF90-57C166D98ABC}"/>
    <cellStyle name="Comma 5 4 8 2 2 3" xfId="30685" xr:uid="{E0BA424B-14C3-40B8-BACF-E009F7A5BEF5}"/>
    <cellStyle name="Comma 5 4 8 3" xfId="10172" xr:uid="{126C35F2-D091-47B6-B645-26AFB0694491}"/>
    <cellStyle name="Comma 5 4 8 3 2" xfId="20552" xr:uid="{3D4826B6-0EF4-4003-83B2-EDCF147287E8}"/>
    <cellStyle name="Comma 5 4 8 4" xfId="25148" xr:uid="{AEA9DE12-F05C-49F9-BCF2-0E58271C6F3E}"/>
    <cellStyle name="Comma 5 4 8 5" xfId="26620" xr:uid="{9B2279ED-8D13-41EF-B0F1-FE3DB7938777}"/>
    <cellStyle name="Comma 5 4 8 6" xfId="14886" xr:uid="{8B96C28A-B2B6-409E-9599-4F4859E521CC}"/>
    <cellStyle name="Comma 5 4 9" xfId="3860" xr:uid="{A30A1CB2-A210-4F10-856F-40B6121D2558}"/>
    <cellStyle name="Comma 5 4 9 2" xfId="8691" xr:uid="{1ED45EE7-2EA9-473D-86DE-E17D78E615AF}"/>
    <cellStyle name="Comma 5 4 9 2 2" xfId="19071" xr:uid="{278B5468-A8C2-4D77-B9D9-13FB01429D0E}"/>
    <cellStyle name="Comma 5 4 9 3" xfId="11524" xr:uid="{3D4477C4-5222-4F2D-8032-84C6717135D5}"/>
    <cellStyle name="Comma 5 4 9 3 2" xfId="21904" xr:uid="{81609EBF-B4EB-4152-B331-6F85F557B933}"/>
    <cellStyle name="Comma 5 4 9 4" xfId="27232" xr:uid="{60CC41BC-C2A6-4347-88DB-37769B7CA3D5}"/>
    <cellStyle name="Comma 5 4 9 5" xfId="26866" xr:uid="{DFF90D36-9659-4AAE-BA1B-59A41E577559}"/>
    <cellStyle name="Comma 5 4 9 6" xfId="16238" xr:uid="{F488F3F8-EB13-4588-8975-0230DAE4D758}"/>
    <cellStyle name="Comma 5 5" xfId="471" xr:uid="{00000000-0005-0000-0000-000018020000}"/>
    <cellStyle name="Comma 5 5 10" xfId="6608" xr:uid="{F68913B7-AB9A-423B-9BE1-EFB136CF76FE}"/>
    <cellStyle name="Comma 5 5 10 2" xfId="16988" xr:uid="{8FA09342-F31D-4E3E-9EDE-CFEFF2707D50}"/>
    <cellStyle name="Comma 5 5 11" xfId="9441" xr:uid="{3FF3BF7D-1FC3-4E33-960B-6813663D50E1}"/>
    <cellStyle name="Comma 5 5 11 2" xfId="19821" xr:uid="{C3E9E9FB-8587-4430-9E52-506174192954}"/>
    <cellStyle name="Comma 5 5 12" xfId="23558" xr:uid="{125990ED-B5A7-4AB8-9572-BF563C0E05B1}"/>
    <cellStyle name="Comma 5 5 13" xfId="12427" xr:uid="{022737FE-02B8-4339-8C4F-B93412874188}"/>
    <cellStyle name="Comma 5 5 2" xfId="472" xr:uid="{00000000-0005-0000-0000-000019020000}"/>
    <cellStyle name="Comma 5 5 2 10" xfId="9442" xr:uid="{925AA75C-30CF-4EA6-A444-1464D695D594}"/>
    <cellStyle name="Comma 5 5 2 10 2" xfId="19822" xr:uid="{C068C876-61E0-4591-85E9-E222158C415F}"/>
    <cellStyle name="Comma 5 5 2 11" xfId="23934" xr:uid="{FEA3F40E-8559-4999-954B-23BDB5010D03}"/>
    <cellStyle name="Comma 5 5 2 12" xfId="12505" xr:uid="{B305CE50-276F-4120-9C6D-6EE1DD38937B}"/>
    <cellStyle name="Comma 5 5 2 2" xfId="473" xr:uid="{00000000-0005-0000-0000-00001A020000}"/>
    <cellStyle name="Comma 5 5 2 2 10" xfId="13072" xr:uid="{35FF24D1-3374-49A1-94AB-48660EFC3E29}"/>
    <cellStyle name="Comma 5 5 2 2 2" xfId="1628" xr:uid="{00000000-0005-0000-0000-00001B020000}"/>
    <cellStyle name="Comma 5 5 2 2 2 2" xfId="3032" xr:uid="{00000000-0005-0000-0000-0000BC010000}"/>
    <cellStyle name="Comma 5 5 2 2 2 2 2" xfId="8111" xr:uid="{2AE85520-C8C8-457E-ACA9-529C269B9E3F}"/>
    <cellStyle name="Comma 5 5 2 2 2 2 2 2" xfId="28793" xr:uid="{D7A53197-3458-482B-840E-70A789FC1E24}"/>
    <cellStyle name="Comma 5 5 2 2 2 2 2 3" xfId="28238" xr:uid="{75899C5E-C4FB-419E-8A6B-99C3547D7C46}"/>
    <cellStyle name="Comma 5 5 2 2 2 2 2 4" xfId="18491" xr:uid="{36264E9A-D330-40AA-B391-E41E2315BC41}"/>
    <cellStyle name="Comma 5 5 2 2 2 2 3" xfId="10944" xr:uid="{BBEF4E85-2A45-41F4-AEDE-728924247D1F}"/>
    <cellStyle name="Comma 5 5 2 2 2 2 3 2" xfId="21324" xr:uid="{E9C5795C-00C5-4855-8AF9-5D6C25640AEC}"/>
    <cellStyle name="Comma 5 5 2 2 2 2 4" xfId="24160" xr:uid="{E433F28E-FBD0-461A-A44F-7B9039781C0F}"/>
    <cellStyle name="Comma 5 5 2 2 2 2 5" xfId="15658" xr:uid="{3F5497FD-51CD-4B7C-B9ED-AAA49343CBCE}"/>
    <cellStyle name="Comma 5 5 2 2 2 3" xfId="3546" xr:uid="{00000000-0005-0000-0000-00001B020000}"/>
    <cellStyle name="Comma 5 5 2 2 2 4" xfId="5567" xr:uid="{8149337E-E2F7-4BC3-B2AD-3A48DB4611B4}"/>
    <cellStyle name="Comma 5 5 2 2 2 4 2" xfId="29941" xr:uid="{0D010CB5-5F6A-4720-B93A-F2E76E3D3185}"/>
    <cellStyle name="Comma 5 5 2 2 2 5" xfId="23269" xr:uid="{324F7F2A-F9B4-427B-BAA0-884E742FA9CB}"/>
    <cellStyle name="Comma 5 5 2 2 2 6" xfId="13534" xr:uid="{FA17DD78-577E-4F4A-A4A3-79140DA28301}"/>
    <cellStyle name="Comma 5 5 2 2 3" xfId="1629" xr:uid="{00000000-0005-0000-0000-00001C020000}"/>
    <cellStyle name="Comma 5 5 2 2 3 2" xfId="4661" xr:uid="{B2F37315-6DCC-4AA8-91CB-5196813D8346}"/>
    <cellStyle name="Comma 5 5 2 2 3 2 2" xfId="9409" xr:uid="{E47A1DEC-3551-413C-B44C-FBAAD200C832}"/>
    <cellStyle name="Comma 5 5 2 2 3 2 2 2" xfId="19789" xr:uid="{AD92439A-7503-45C2-BAA6-A5D77D862B3A}"/>
    <cellStyle name="Comma 5 5 2 2 3 2 3" xfId="12242" xr:uid="{EC7FCFC4-452B-4FE3-BBC1-FCE6A21A9DDF}"/>
    <cellStyle name="Comma 5 5 2 2 3 2 3 2" xfId="22622" xr:uid="{62C16D63-B217-422C-A300-74BA0214C757}"/>
    <cellStyle name="Comma 5 5 2 2 3 2 4" xfId="26362" xr:uid="{C2C9F031-3AEA-4B32-94D5-A68C41FAC102}"/>
    <cellStyle name="Comma 5 5 2 2 3 2 5" xfId="25989" xr:uid="{B7C7B693-B722-4F40-ACDA-74BB51F20522}"/>
    <cellStyle name="Comma 5 5 2 2 3 2 6" xfId="16956" xr:uid="{4DE22B44-2151-4B51-9726-162B99792D9D}"/>
    <cellStyle name="Comma 5 5 2 2 3 3" xfId="22713" xr:uid="{92B2D0D1-AC90-443C-9981-82F2B0565022}"/>
    <cellStyle name="Comma 5 5 2 2 3 3 2" xfId="29895" xr:uid="{2E172FD6-8857-4391-B419-ABFDC80BB508}"/>
    <cellStyle name="Comma 5 5 2 2 3 4" xfId="30009" xr:uid="{90B5CBFA-773D-4DCA-9D81-2CAA54A6CBB0}"/>
    <cellStyle name="Comma 5 5 2 2 4" xfId="1627" xr:uid="{00000000-0005-0000-0000-00001D020000}"/>
    <cellStyle name="Comma 5 5 2 2 4 2" xfId="26904" xr:uid="{6F7A2ECF-25AB-4CBD-817C-55807B88D221}"/>
    <cellStyle name="Comma 5 5 2 2 4 3" xfId="26322" xr:uid="{947B228F-946F-4CAA-BA52-7D37CF416252}"/>
    <cellStyle name="Comma 5 5 2 2 5" xfId="4256" xr:uid="{F425CFC7-105B-4CC0-8870-3014D73014C3}"/>
    <cellStyle name="Comma 5 5 2 2 5 2" xfId="9027" xr:uid="{13C3FDE2-5559-4AEB-9363-A03CE57D7938}"/>
    <cellStyle name="Comma 5 5 2 2 5 2 2" xfId="19407" xr:uid="{E5AFDC7D-2E76-478B-A5FE-40C3176D389A}"/>
    <cellStyle name="Comma 5 5 2 2 5 2 3" xfId="31031" xr:uid="{4BA37740-99D8-4CB4-B471-35EA920B8290}"/>
    <cellStyle name="Comma 5 5 2 2 5 2 4" xfId="30686" xr:uid="{AC70B46C-F6DA-4750-B6ED-B64C9D0A9C69}"/>
    <cellStyle name="Comma 5 5 2 2 5 3" xfId="11860" xr:uid="{2A39EEE8-F51A-4BD9-908B-5D918AC6FF8E}"/>
    <cellStyle name="Comma 5 5 2 2 5 3 2" xfId="22240" xr:uid="{89075ACE-3FFD-40C2-9CDA-923A33AE603B}"/>
    <cellStyle name="Comma 5 5 2 2 5 4" xfId="28468" xr:uid="{B2944A0E-2792-4E36-A6CD-5BA38F961C86}"/>
    <cellStyle name="Comma 5 5 2 2 5 5" xfId="27171" xr:uid="{932979F3-F365-4C93-B50C-E510F37D9E15}"/>
    <cellStyle name="Comma 5 5 2 2 5 6" xfId="16574" xr:uid="{E20AC4C6-B379-465A-9BA2-31180D5B832E}"/>
    <cellStyle name="Comma 5 5 2 2 6" xfId="4865" xr:uid="{2C2AF93C-FB36-43A0-A025-409ECF6C1BDB}"/>
    <cellStyle name="Comma 5 5 2 2 6 2" xfId="28230" xr:uid="{9D1E46B6-8E75-4D25-932A-5044949B17DB}"/>
    <cellStyle name="Comma 5 5 2 2 6 3" xfId="27317" xr:uid="{6ECABCF4-B3A6-49C3-A88A-0474DCE8E380}"/>
    <cellStyle name="Comma 5 5 2 2 6 4" xfId="14157" xr:uid="{AE8ED646-516E-47B4-8B48-EF4F052525B9}"/>
    <cellStyle name="Comma 5 5 2 2 7" xfId="6610" xr:uid="{43DD63CF-7129-4C83-8E53-6FBBDEAA6ABB}"/>
    <cellStyle name="Comma 5 5 2 2 7 2" xfId="16990" xr:uid="{EBEC6825-98E7-4C94-BEFF-7A674D1AC88D}"/>
    <cellStyle name="Comma 5 5 2 2 8" xfId="9443" xr:uid="{35DFDB9E-357C-4E4D-BC65-96DC64BA8B9F}"/>
    <cellStyle name="Comma 5 5 2 2 8 2" xfId="19823" xr:uid="{63F93CB6-2331-402A-A896-3CC3EE713676}"/>
    <cellStyle name="Comma 5 5 2 2 9" xfId="24567" xr:uid="{E63E51D1-8FE3-41BB-B561-CB42C3286D6B}"/>
    <cellStyle name="Comma 5 5 2 3" xfId="1630" xr:uid="{00000000-0005-0000-0000-00001E020000}"/>
    <cellStyle name="Comma 5 5 2 3 2" xfId="3033" xr:uid="{00000000-0005-0000-0000-0000BD010000}"/>
    <cellStyle name="Comma 5 5 2 3 2 2" xfId="8112" xr:uid="{81A888E5-0B53-4D56-8867-69F92F7C8E25}"/>
    <cellStyle name="Comma 5 5 2 3 2 2 2" xfId="28794" xr:uid="{13DD1A7F-3F45-4FED-A2A0-862C422EBE30}"/>
    <cellStyle name="Comma 5 5 2 3 2 2 2 2" xfId="31217" xr:uid="{25CDBFA8-B5EF-4E3D-9F68-CCC9EBFB7FA2}"/>
    <cellStyle name="Comma 5 5 2 3 2 2 2 3" xfId="30688" xr:uid="{59C9BFCC-C44C-4B53-BDE8-EA9524F87295}"/>
    <cellStyle name="Comma 5 5 2 3 2 2 3" xfId="27582" xr:uid="{76712071-AC0C-4F27-A46D-F4350A722BE1}"/>
    <cellStyle name="Comma 5 5 2 3 2 2 4" xfId="18492" xr:uid="{F21898EA-35F5-4361-9A5F-73415AB73E23}"/>
    <cellStyle name="Comma 5 5 2 3 2 3" xfId="10945" xr:uid="{780B36F9-F617-4AC3-AAD9-1E6BB2051FF1}"/>
    <cellStyle name="Comma 5 5 2 3 2 3 2" xfId="21325" xr:uid="{840CEE2D-9C0C-4488-B440-5DD48AF1B74B}"/>
    <cellStyle name="Comma 5 5 2 3 2 4" xfId="23435" xr:uid="{0F501286-54E5-483D-ACF4-0264FCD9BB1E}"/>
    <cellStyle name="Comma 5 5 2 3 2 5" xfId="15659" xr:uid="{E9E1ABC4-1CE5-40E4-9EBF-F54843E28052}"/>
    <cellStyle name="Comma 5 5 2 3 3" xfId="3568" xr:uid="{00000000-0005-0000-0000-00001E020000}"/>
    <cellStyle name="Comma 5 5 2 3 4" xfId="4398" xr:uid="{EA2E7E2E-2E7D-462B-A6DA-299801D6D98F}"/>
    <cellStyle name="Comma 5 5 2 3 4 2" xfId="9169" xr:uid="{3A6F7C63-ECFF-4582-83D4-F800D01FB1DE}"/>
    <cellStyle name="Comma 5 5 2 3 4 2 2" xfId="19549" xr:uid="{5F2F7421-CB3C-4C0C-94E1-149CF08D1218}"/>
    <cellStyle name="Comma 5 5 2 3 4 2 3" xfId="31063" xr:uid="{5EB8706E-0031-40A6-9765-3B305E95095B}"/>
    <cellStyle name="Comma 5 5 2 3 4 2 4" xfId="30687" xr:uid="{033FE0DB-75AA-4554-B811-17A0F466E96D}"/>
    <cellStyle name="Comma 5 5 2 3 4 3" xfId="12002" xr:uid="{4E20C26B-F108-4724-AF70-22A9F8145129}"/>
    <cellStyle name="Comma 5 5 2 3 4 3 2" xfId="22382" xr:uid="{F2BB2F88-D0E0-46A0-B0FE-BE3E1067F817}"/>
    <cellStyle name="Comma 5 5 2 3 4 4" xfId="16716" xr:uid="{BBCC3D97-496B-477C-8300-8068167F31C0}"/>
    <cellStyle name="Comma 5 5 2 3 5" xfId="5568" xr:uid="{7CF632E3-4777-4439-BD13-C36956A9A848}"/>
    <cellStyle name="Comma 5 5 2 3 5 2" xfId="29700" xr:uid="{5D2D8791-0CFD-4C9F-850F-A68D1255BD93}"/>
    <cellStyle name="Comma 5 5 2 3 5 2 2" xfId="30962" xr:uid="{A2A588AE-3984-4379-8013-6E0918DDA01D}"/>
    <cellStyle name="Comma 5 5 2 3 6" xfId="24249" xr:uid="{7854BEE0-FF20-4F98-AC86-A079A6833A12}"/>
    <cellStyle name="Comma 5 5 2 3 7" xfId="13535" xr:uid="{A8C823ED-4DEA-421E-8373-07016424A5F0}"/>
    <cellStyle name="Comma 5 5 2 4" xfId="1631" xr:uid="{00000000-0005-0000-0000-00001F020000}"/>
    <cellStyle name="Comma 5 5 2 4 2" xfId="3031" xr:uid="{00000000-0005-0000-0000-0000BE010000}"/>
    <cellStyle name="Comma 5 5 2 4 2 2" xfId="8110" xr:uid="{8B105B21-38BE-4440-B53F-339A3295330A}"/>
    <cellStyle name="Comma 5 5 2 4 2 2 2" xfId="28792" xr:uid="{3E7456B3-67D8-4BF3-A48D-6285E2F25D2F}"/>
    <cellStyle name="Comma 5 5 2 4 2 2 3" xfId="25869" xr:uid="{1DF288C7-35BA-4D3C-A265-6D70B9DA86F9}"/>
    <cellStyle name="Comma 5 5 2 4 2 2 4" xfId="18490" xr:uid="{CE2976AD-3E7B-473B-965A-9DA68EBE92A3}"/>
    <cellStyle name="Comma 5 5 2 4 2 3" xfId="10943" xr:uid="{6E07D054-C5EB-4EAA-9513-8C4E2C0CF1DD}"/>
    <cellStyle name="Comma 5 5 2 4 2 3 2" xfId="21323" xr:uid="{31A1617B-2604-4938-AC05-828CCACCA05F}"/>
    <cellStyle name="Comma 5 5 2 4 2 4" xfId="23468" xr:uid="{7AF72A65-EEAA-4E38-92FE-48D0406D6851}"/>
    <cellStyle name="Comma 5 5 2 4 2 5" xfId="15657" xr:uid="{66C431FE-8B2F-4382-85F1-4C640BDEA1DA}"/>
    <cellStyle name="Comma 5 5 2 4 3" xfId="3638" xr:uid="{00000000-0005-0000-0000-00001F020000}"/>
    <cellStyle name="Comma 5 5 2 4 4" xfId="5569" xr:uid="{A7DC721F-42E5-4C1F-981A-40EAC95C2325}"/>
    <cellStyle name="Comma 5 5 2 4 4 2" xfId="29940" xr:uid="{31D45137-92A6-45CF-83E9-6D020EE1BB31}"/>
    <cellStyle name="Comma 5 5 2 4 5" xfId="23246" xr:uid="{B403172A-62E5-44D4-B009-CA7BFE2860E8}"/>
    <cellStyle name="Comma 5 5 2 4 6" xfId="13533" xr:uid="{6BF3DCE5-8388-4FEB-84E2-0D7EA09FD106}"/>
    <cellStyle name="Comma 5 5 2 5" xfId="1626" xr:uid="{00000000-0005-0000-0000-000020020000}"/>
    <cellStyle name="Comma 5 5 2 5 2" xfId="2605" xr:uid="{00000000-0005-0000-0000-0000BF010000}"/>
    <cellStyle name="Comma 5 5 2 5 2 2" xfId="7729" xr:uid="{56F37DDA-B19E-4AA9-A4F8-DE511DB10BE5}"/>
    <cellStyle name="Comma 5 5 2 5 2 2 2" xfId="18109" xr:uid="{D6606970-6866-4700-B917-902B70B2829F}"/>
    <cellStyle name="Comma 5 5 2 5 2 3" xfId="10562" xr:uid="{03D93D01-874D-4C7E-B6E8-6646DF361B5C}"/>
    <cellStyle name="Comma 5 5 2 5 2 3 2" xfId="20942" xr:uid="{E3A04422-6F5B-4D81-B99D-FEECA48FA414}"/>
    <cellStyle name="Comma 5 5 2 5 2 4" xfId="27995" xr:uid="{24F21F37-5917-4018-9E6C-C7641984E9BA}"/>
    <cellStyle name="Comma 5 5 2 5 2 5" xfId="26251" xr:uid="{80D89265-A39A-4A4D-AA40-3E6C2AF5F497}"/>
    <cellStyle name="Comma 5 5 2 5 2 6" xfId="15276" xr:uid="{63730937-422D-4A27-AD40-BFB4F5596BAE}"/>
    <cellStyle name="Comma 5 5 2 5 3" xfId="3549" xr:uid="{00000000-0005-0000-0000-000020020000}"/>
    <cellStyle name="Comma 5 5 2 5 4" xfId="5566" xr:uid="{EC7E76E4-1CD5-4119-9B58-FCAE4C6C9289}"/>
    <cellStyle name="Comma 5 5 2 5 4 2" xfId="29883" xr:uid="{9981A58F-D7D0-4204-A4F1-535CDEC7F29D}"/>
    <cellStyle name="Comma 5 5 2 5 5" xfId="22661" xr:uid="{F87EE0D8-7605-4BAC-B8D1-1FD6C5DA9D4A}"/>
    <cellStyle name="Comma 5 5 2 5 6" xfId="12992" xr:uid="{9588B1C1-B65E-4EBC-AB1D-043F75641582}"/>
    <cellStyle name="Comma 5 5 2 6" xfId="2274" xr:uid="{00000000-0005-0000-0000-0000BA010000}"/>
    <cellStyle name="Comma 5 5 2 6 2" xfId="7400" xr:uid="{BF98D419-FCB0-41D0-A353-A83259F5C528}"/>
    <cellStyle name="Comma 5 5 2 6 2 2" xfId="17780" xr:uid="{390025A4-9054-43F4-89A9-9036C01644E6}"/>
    <cellStyle name="Comma 5 5 2 6 3" xfId="10233" xr:uid="{FB622232-7D94-4CBB-9F81-C5A85FAA7DA9}"/>
    <cellStyle name="Comma 5 5 2 6 3 2" xfId="20613" xr:uid="{545544AA-0E46-4DF1-9D8F-C74045C244F0}"/>
    <cellStyle name="Comma 5 5 2 6 4" xfId="24117" xr:uid="{48234A69-540E-4466-AF7F-44BCDE98E2A4}"/>
    <cellStyle name="Comma 5 5 2 6 5" xfId="27403" xr:uid="{ABDC0F9F-59FE-4E0C-9BE7-F6D4523E26FE}"/>
    <cellStyle name="Comma 5 5 2 6 6" xfId="14947" xr:uid="{1DE065CC-4608-4C0C-8409-E1C6F2AC946A}"/>
    <cellStyle name="Comma 5 5 2 7" xfId="3813" xr:uid="{A67031BB-4D52-4448-AB9D-D3F77FED678A}"/>
    <cellStyle name="Comma 5 5 2 7 2" xfId="8646" xr:uid="{4D276026-51BE-40B5-8A76-89745AA2C8E2}"/>
    <cellStyle name="Comma 5 5 2 7 2 2" xfId="19026" xr:uid="{A57E13C3-EBCF-453E-AE03-2188BAE1E0FF}"/>
    <cellStyle name="Comma 5 5 2 7 3" xfId="11479" xr:uid="{AC1120BC-EF38-4262-B0D1-BB10C54203BF}"/>
    <cellStyle name="Comma 5 5 2 7 3 2" xfId="21859" xr:uid="{25F3E778-9F05-41FB-B597-A8827EBEAE67}"/>
    <cellStyle name="Comma 5 5 2 7 4" xfId="26800" xr:uid="{FE9D49E4-1E54-4FAA-9138-988B81FAB27A}"/>
    <cellStyle name="Comma 5 5 2 7 5" xfId="28254" xr:uid="{BF69C093-3389-4484-9625-540DA25850F9}"/>
    <cellStyle name="Comma 5 5 2 7 6" xfId="16193" xr:uid="{14093B26-44B4-4D8D-85EC-F686ACA6DA89}"/>
    <cellStyle name="Comma 5 5 2 8" xfId="4864" xr:uid="{3F5F929F-AD2B-4FC4-AE06-B544850F07D3}"/>
    <cellStyle name="Comma 5 5 2 8 2" xfId="14156" xr:uid="{90DC75DC-4445-4B30-87EE-A4B6763538F9}"/>
    <cellStyle name="Comma 5 5 2 9" xfId="6609" xr:uid="{144C1629-C8C1-4821-87C6-162C8052B7EA}"/>
    <cellStyle name="Comma 5 5 2 9 2" xfId="16989" xr:uid="{DC45AB9B-391D-443C-B724-97D3B0C0202B}"/>
    <cellStyle name="Comma 5 5 3" xfId="474" xr:uid="{00000000-0005-0000-0000-000021020000}"/>
    <cellStyle name="Comma 5 5 3 10" xfId="12663" xr:uid="{D68EB013-F254-4863-ACEC-DA60B3543A3D}"/>
    <cellStyle name="Comma 5 5 3 2" xfId="1633" xr:uid="{00000000-0005-0000-0000-000022020000}"/>
    <cellStyle name="Comma 5 5 3 2 2" xfId="3034" xr:uid="{00000000-0005-0000-0000-0000C1010000}"/>
    <cellStyle name="Comma 5 5 3 2 2 2" xfId="8113" xr:uid="{6E923544-D563-4AE9-AE26-D3443DC7A6E3}"/>
    <cellStyle name="Comma 5 5 3 2 2 2 2" xfId="28795" xr:uid="{A55DA19D-13DF-4F01-8DC7-CB9DD8A0BF5D}"/>
    <cellStyle name="Comma 5 5 3 2 2 2 3" xfId="25893" xr:uid="{8077C871-5A3E-4EEB-A4E9-B37044B9AE3E}"/>
    <cellStyle name="Comma 5 5 3 2 2 2 4" xfId="18493" xr:uid="{5E3D5AAD-60D9-4BCC-90B8-A77A41D99312}"/>
    <cellStyle name="Comma 5 5 3 2 2 3" xfId="10946" xr:uid="{BE9B532B-5792-47DA-985D-55AE26C1EA63}"/>
    <cellStyle name="Comma 5 5 3 2 2 3 2" xfId="21326" xr:uid="{41026603-F574-491F-BCF3-37117BEB63D1}"/>
    <cellStyle name="Comma 5 5 3 2 2 4" xfId="25689" xr:uid="{5FA3279B-2654-4CA2-BACD-F90F9D86C517}"/>
    <cellStyle name="Comma 5 5 3 2 2 5" xfId="15660" xr:uid="{EB3C57A3-4285-47DF-B10F-BAA31E0E0EA4}"/>
    <cellStyle name="Comma 5 5 3 2 3" xfId="2083" xr:uid="{00000000-0005-0000-0000-000022020000}"/>
    <cellStyle name="Comma 5 5 3 2 4" xfId="5570" xr:uid="{7F7B9B60-E209-4826-8772-73BB4FDBD1ED}"/>
    <cellStyle name="Comma 5 5 3 2 4 2" xfId="29942" xr:uid="{6B08990C-50CE-496C-AF55-F4679CB10C17}"/>
    <cellStyle name="Comma 5 5 3 2 5" xfId="24164" xr:uid="{E7FDD2E5-1D1F-4CAC-8B51-254CB0BA565F}"/>
    <cellStyle name="Comma 5 5 3 2 6" xfId="13536" xr:uid="{539FD750-BD35-44FD-B4C4-DE5B1C8545BD}"/>
    <cellStyle name="Comma 5 5 3 3" xfId="1634" xr:uid="{00000000-0005-0000-0000-000023020000}"/>
    <cellStyle name="Comma 5 5 3 3 2" xfId="2669" xr:uid="{00000000-0005-0000-0000-0000C2010000}"/>
    <cellStyle name="Comma 5 5 3 3 2 2" xfId="7792" xr:uid="{4A10F71E-744D-4E1A-A1FE-41BDC13EC78E}"/>
    <cellStyle name="Comma 5 5 3 3 2 2 2" xfId="18172" xr:uid="{F479C927-2FBF-456E-962F-2BB26B8B5E78}"/>
    <cellStyle name="Comma 5 5 3 3 2 3" xfId="10625" xr:uid="{614256B1-AE40-4025-9914-9B24BC6C1ECC}"/>
    <cellStyle name="Comma 5 5 3 3 2 3 2" xfId="21005" xr:uid="{02977913-50DA-4A6B-9B82-7FA563FE47D2}"/>
    <cellStyle name="Comma 5 5 3 3 2 4" xfId="15339" xr:uid="{85A9ECBF-14B8-44B5-B486-82C0EDA7446D}"/>
    <cellStyle name="Comma 5 5 3 3 2 5" xfId="30426" xr:uid="{DD045C8D-2616-4424-BD5E-1B33066A33C9}"/>
    <cellStyle name="Comma 5 5 3 3 3" xfId="3631" xr:uid="{00000000-0005-0000-0000-000023020000}"/>
    <cellStyle name="Comma 5 5 3 3 4" xfId="5571" xr:uid="{D0F45DDC-9CDB-4C3E-93A0-24657C4062B9}"/>
    <cellStyle name="Comma 5 5 3 3 4 2" xfId="29894" xr:uid="{531BF005-CF26-4DAC-B1C2-BD66BC46E9D9}"/>
    <cellStyle name="Comma 5 5 3 3 5" xfId="23176" xr:uid="{74BC34BA-9E64-4536-9EB6-4B30CE239A63}"/>
    <cellStyle name="Comma 5 5 3 3 6" xfId="13071" xr:uid="{0E9C5BEA-DDA4-49FE-9724-C62B2409A9EA}"/>
    <cellStyle name="Comma 5 5 3 4" xfId="1632" xr:uid="{00000000-0005-0000-0000-000024020000}"/>
    <cellStyle name="Comma 5 5 3 4 2" xfId="4677" xr:uid="{B9CA75EE-6848-4AA5-B3D9-A7A171A3E051}"/>
    <cellStyle name="Comma 5 5 3 4 2 2" xfId="9414" xr:uid="{087A5C71-72A9-4C8C-8DC8-0B8A6B8E408D}"/>
    <cellStyle name="Comma 5 5 3 4 2 2 2" xfId="19794" xr:uid="{9FFFEBDC-B576-4F5E-8F99-42E4A0658875}"/>
    <cellStyle name="Comma 5 5 3 4 2 3" xfId="12247" xr:uid="{85F2F8A1-E1FC-46CB-B89B-6890C3DA8F52}"/>
    <cellStyle name="Comma 5 5 3 4 2 3 2" xfId="22627" xr:uid="{80D3B82D-12B4-47BF-AF61-83494EAD79A3}"/>
    <cellStyle name="Comma 5 5 3 4 2 4" xfId="28747" xr:uid="{93D84A67-D8DB-4673-83D2-4A6F044EE3BD}"/>
    <cellStyle name="Comma 5 5 3 4 2 5" xfId="27880" xr:uid="{D4E4B022-58AA-4ECF-86C5-24D758213D37}"/>
    <cellStyle name="Comma 5 5 3 4 2 6" xfId="16961" xr:uid="{3D84CB5F-A64D-43EB-A36F-70360BC76100}"/>
    <cellStyle name="Comma 5 5 3 4 3" xfId="24910" xr:uid="{5AB78E44-B5D0-4CFE-B1B8-4AE603F2D5C7}"/>
    <cellStyle name="Comma 5 5 3 5" xfId="4121" xr:uid="{F9973A0F-8A84-4C8A-80C2-6CF63390BF41}"/>
    <cellStyle name="Comma 5 5 3 5 2" xfId="8892" xr:uid="{B4833EEF-FAF9-469A-BCFF-08E2012902FC}"/>
    <cellStyle name="Comma 5 5 3 5 2 2" xfId="29004" xr:uid="{32F70AF6-8302-4259-9DC0-5AD688E9A765}"/>
    <cellStyle name="Comma 5 5 3 5 2 3" xfId="26007" xr:uid="{16F9C4AC-6605-4138-A205-E6C3179E3361}"/>
    <cellStyle name="Comma 5 5 3 5 2 4" xfId="19272" xr:uid="{B1A78896-43A9-4257-9712-3F3BAB8CA8B2}"/>
    <cellStyle name="Comma 5 5 3 5 2 5" xfId="31006" xr:uid="{58E598E3-3590-49F1-B280-EAD888A0713F}"/>
    <cellStyle name="Comma 5 5 3 5 3" xfId="11725" xr:uid="{833A21B9-B28B-48B7-BD91-F8EC505AE039}"/>
    <cellStyle name="Comma 5 5 3 5 3 2" xfId="22105" xr:uid="{6156231B-96D6-4D21-87C3-5B1C08A493DB}"/>
    <cellStyle name="Comma 5 5 3 5 4" xfId="22812" xr:uid="{CD5E9768-2E2D-485A-86C2-AC5CCD484776}"/>
    <cellStyle name="Comma 5 5 3 5 5" xfId="16439" xr:uid="{0BE3CE96-FC58-4E66-9786-5D9089BF5F79}"/>
    <cellStyle name="Comma 5 5 3 6" xfId="4866" xr:uid="{6CDB7086-3F7E-4B8C-83B7-15AF5968925D}"/>
    <cellStyle name="Comma 5 5 3 6 2" xfId="26470" xr:uid="{40C01BE4-3B4B-422B-B13D-EBDE566684C9}"/>
    <cellStyle name="Comma 5 5 3 6 3" xfId="25838" xr:uid="{636C888B-6D95-4AA4-9C85-D683CEE26CB5}"/>
    <cellStyle name="Comma 5 5 3 6 4" xfId="14158" xr:uid="{7AA3EFD5-48D3-4C89-81A7-2C1BBA541F72}"/>
    <cellStyle name="Comma 5 5 3 7" xfId="6611" xr:uid="{0422C13C-3179-47EE-9788-B0849F0D399F}"/>
    <cellStyle name="Comma 5 5 3 7 2" xfId="27332" xr:uid="{BB97225F-869E-462C-90A4-0FE2082968C7}"/>
    <cellStyle name="Comma 5 5 3 7 3" xfId="28381" xr:uid="{3876D861-CFB1-4352-8288-3939E4C2C2C6}"/>
    <cellStyle name="Comma 5 5 3 7 4" xfId="16991" xr:uid="{FD311E95-5931-4C7E-A2D6-4460925E8CF1}"/>
    <cellStyle name="Comma 5 5 3 8" xfId="9444" xr:uid="{D9A5DF78-B22F-4F63-B7FD-1261471BEB62}"/>
    <cellStyle name="Comma 5 5 3 8 2" xfId="19824" xr:uid="{CAEEA5C0-94B0-4D14-97A6-13D067BE12C3}"/>
    <cellStyle name="Comma 5 5 3 9" xfId="24288" xr:uid="{434FB94B-F66A-4EC7-B85E-453360D49FFB}"/>
    <cellStyle name="Comma 5 5 4" xfId="475" xr:uid="{00000000-0005-0000-0000-000025020000}"/>
    <cellStyle name="Comma 5 5 4 10" xfId="13537" xr:uid="{52959F97-844D-4783-8588-821405EEC601}"/>
    <cellStyle name="Comma 5 5 4 2" xfId="1636" xr:uid="{00000000-0005-0000-0000-000026020000}"/>
    <cellStyle name="Comma 5 5 4 2 2" xfId="23666" xr:uid="{BE20CEF4-E54C-4E87-9F90-20E06B4A9C52}"/>
    <cellStyle name="Comma 5 5 4 2 2 2" xfId="29802" xr:uid="{75BDAE03-1549-48B9-83F3-375AF8EEC7A4}"/>
    <cellStyle name="Comma 5 5 4 2 2 2 2" xfId="30690" xr:uid="{AF1A20E1-C8F0-45DD-A69C-428A1597AB3F}"/>
    <cellStyle name="Comma 5 5 4 2 3" xfId="25589" xr:uid="{C5C79797-796D-481F-AAE7-1B994078CEAF}"/>
    <cellStyle name="Comma 5 5 4 2 4" xfId="30048" xr:uid="{4FD2E640-EF0A-4B6E-AE70-83AC36DAACDC}"/>
    <cellStyle name="Comma 5 5 4 3" xfId="1637" xr:uid="{00000000-0005-0000-0000-000027020000}"/>
    <cellStyle name="Comma 5 5 4 4" xfId="1635" xr:uid="{00000000-0005-0000-0000-000028020000}"/>
    <cellStyle name="Comma 5 5 4 5" xfId="4399" xr:uid="{4AD22D2F-7376-4F6D-A8EB-D20D9398390F}"/>
    <cellStyle name="Comma 5 5 4 5 2" xfId="9170" xr:uid="{9CE4E2A7-06F7-4802-860E-3DB1A4C80443}"/>
    <cellStyle name="Comma 5 5 4 5 2 2" xfId="19550" xr:uid="{B4626BF8-4DAE-43DD-97D7-40333803E923}"/>
    <cellStyle name="Comma 5 5 4 5 2 3" xfId="31064" xr:uid="{7DC98981-9C7C-4223-A8C3-16FADEBAB0FA}"/>
    <cellStyle name="Comma 5 5 4 5 2 4" xfId="30689" xr:uid="{20EB5551-7940-4282-AE60-DB9923A87B4E}"/>
    <cellStyle name="Comma 5 5 4 5 3" xfId="12003" xr:uid="{08672713-E368-4414-8B05-B6F4ECCB6DAE}"/>
    <cellStyle name="Comma 5 5 4 5 3 2" xfId="22383" xr:uid="{8ADE4E6C-E077-48DC-AA62-B39F989094CC}"/>
    <cellStyle name="Comma 5 5 4 5 4" xfId="16717" xr:uid="{6F6E83C0-7BA6-4A15-BCFE-388011EE79AD}"/>
    <cellStyle name="Comma 5 5 4 6" xfId="4867" xr:uid="{6E7E2566-A69B-4335-AA59-9A2F4590121A}"/>
    <cellStyle name="Comma 5 5 4 6 2" xfId="14159" xr:uid="{59928C80-8214-4158-8CD6-159958BAF16E}"/>
    <cellStyle name="Comma 5 5 4 7" xfId="6612" xr:uid="{A2CA9998-405C-4801-9A0E-B5BB04470654}"/>
    <cellStyle name="Comma 5 5 4 7 2" xfId="16992" xr:uid="{279A185E-3C1E-475E-8598-F1442AD8668E}"/>
    <cellStyle name="Comma 5 5 4 8" xfId="9445" xr:uid="{979640D8-5E91-465F-815A-815C85C850AB}"/>
    <cellStyle name="Comma 5 5 4 8 2" xfId="19825" xr:uid="{A9F6BBF3-22DA-4DDF-AD3E-974E90743E99}"/>
    <cellStyle name="Comma 5 5 4 9" xfId="24855" xr:uid="{7FB1EF52-225D-4725-95B0-54202D5468A1}"/>
    <cellStyle name="Comma 5 5 5" xfId="1638" xr:uid="{00000000-0005-0000-0000-000029020000}"/>
    <cellStyle name="Comma 5 5 5 2" xfId="2869" xr:uid="{00000000-0005-0000-0000-0000C4010000}"/>
    <cellStyle name="Comma 5 5 5 2 2" xfId="7985" xr:uid="{29A84986-E58A-40F7-9B87-AA807030AA62}"/>
    <cellStyle name="Comma 5 5 5 2 2 2" xfId="25984" xr:uid="{16F92FF8-15CB-49E9-8F0C-FB6B355921A2}"/>
    <cellStyle name="Comma 5 5 5 2 2 2 2" xfId="31168" xr:uid="{3DC96652-2A4E-41B6-B5B5-AF5C41938E4F}"/>
    <cellStyle name="Comma 5 5 5 2 2 2 3" xfId="30691" xr:uid="{727C6657-9979-41CA-8FB2-D04CBFA2548B}"/>
    <cellStyle name="Comma 5 5 5 2 2 3" xfId="27410" xr:uid="{7327C762-DEAA-4740-8A92-318B57A0103E}"/>
    <cellStyle name="Comma 5 5 5 2 2 4" xfId="18365" xr:uid="{B9DAF87E-9808-4299-8F2C-975A54FF0ED6}"/>
    <cellStyle name="Comma 5 5 5 2 3" xfId="10818" xr:uid="{113CAD9F-03B5-4D0F-A2E4-549095C74A3F}"/>
    <cellStyle name="Comma 5 5 5 2 3 2" xfId="21198" xr:uid="{E8ED0350-EDF4-449C-8119-28C3857B0170}"/>
    <cellStyle name="Comma 5 5 5 2 4" xfId="25464" xr:uid="{2EEC30B5-A9EF-42AB-ADED-C066D036447C}"/>
    <cellStyle name="Comma 5 5 5 2 5" xfId="15532" xr:uid="{475D9237-6398-4066-BFFA-E5234E9258FD}"/>
    <cellStyle name="Comma 5 5 5 3" xfId="3612" xr:uid="{00000000-0005-0000-0000-000029020000}"/>
    <cellStyle name="Comma 5 5 5 4" xfId="5572" xr:uid="{4F1CE6FF-AA71-481C-8BF2-B8FC09BA5009}"/>
    <cellStyle name="Comma 5 5 5 4 2" xfId="29839" xr:uid="{232E3991-FF0B-45E7-A910-79D7101065D5}"/>
    <cellStyle name="Comma 5 5 5 5" xfId="23622" xr:uid="{D0C5F40A-D787-4A26-B4CF-4EE64D5B9F34}"/>
    <cellStyle name="Comma 5 5 5 6" xfId="13361" xr:uid="{2E4F9569-2F0D-4B42-B37C-29F96F2C4216}"/>
    <cellStyle name="Comma 5 5 6" xfId="1639" xr:uid="{00000000-0005-0000-0000-00002A020000}"/>
    <cellStyle name="Comma 5 5 6 2" xfId="2442" xr:uid="{00000000-0005-0000-0000-0000C5010000}"/>
    <cellStyle name="Comma 5 5 6 2 2" xfId="7566" xr:uid="{0E384CDF-EC04-4AB2-B167-3E9A5731DB57}"/>
    <cellStyle name="Comma 5 5 6 2 2 2" xfId="17946" xr:uid="{71FA7491-3B38-4BA2-BADD-889276EC9B89}"/>
    <cellStyle name="Comma 5 5 6 2 3" xfId="10399" xr:uid="{AD6131B3-BBA5-46AB-B806-9320D29F340C}"/>
    <cellStyle name="Comma 5 5 6 2 3 2" xfId="20779" xr:uid="{B13600EA-D6DF-4EA7-B63A-BBA19B5A0581}"/>
    <cellStyle name="Comma 5 5 6 2 4" xfId="27106" xr:uid="{AB827138-78E5-4DAF-A0A0-D965DA151480}"/>
    <cellStyle name="Comma 5 5 6 2 5" xfId="26428" xr:uid="{F013FF34-42E7-41E6-B800-2B1CF255EDCF}"/>
    <cellStyle name="Comma 5 5 6 2 6" xfId="15113" xr:uid="{EA2A9E5A-F293-4AFA-AC72-7D67370376C1}"/>
    <cellStyle name="Comma 5 5 6 3" xfId="3693" xr:uid="{00000000-0005-0000-0000-00002A020000}"/>
    <cellStyle name="Comma 5 5 6 4" xfId="5573" xr:uid="{B5BA4AD0-DC02-456E-A640-580BDC9DB8DF}"/>
    <cellStyle name="Comma 5 5 6 4 2" xfId="29857" xr:uid="{57A21993-13B3-4F68-9E76-EAB12ABFCDAB}"/>
    <cellStyle name="Comma 5 5 6 5" xfId="23464" xr:uid="{3EB5FC1B-5E47-47CA-BC98-1616598D5F2B}"/>
    <cellStyle name="Comma 5 5 6 6" xfId="12829" xr:uid="{DA9C056C-3B55-42DB-89ED-804B52FCC034}"/>
    <cellStyle name="Comma 5 5 7" xfId="1625" xr:uid="{00000000-0005-0000-0000-00002B020000}"/>
    <cellStyle name="Comma 5 5 7 2" xfId="2196" xr:uid="{00000000-0005-0000-0000-0000B9010000}"/>
    <cellStyle name="Comma 5 5 7 2 2" xfId="7322" xr:uid="{60A9C9F5-0888-44FB-A61A-088452754AF8}"/>
    <cellStyle name="Comma 5 5 7 2 2 2" xfId="17702" xr:uid="{9DFAE71D-3CF0-41D5-A132-3F367A7B4522}"/>
    <cellStyle name="Comma 5 5 7 2 3" xfId="10155" xr:uid="{902EA43B-AA92-451D-9A23-84C0CFC3C463}"/>
    <cellStyle name="Comma 5 5 7 2 3 2" xfId="20535" xr:uid="{7BB306FB-53BD-4B76-A88C-2E46E6DAF0EF}"/>
    <cellStyle name="Comma 5 5 7 2 4" xfId="27266" xr:uid="{F9A93237-4771-4507-841A-E0028EFD4773}"/>
    <cellStyle name="Comma 5 5 7 2 5" xfId="27536" xr:uid="{A91A1F1E-F001-4F27-81D4-EA59774C3354}"/>
    <cellStyle name="Comma 5 5 7 2 6" xfId="14869" xr:uid="{5C1D607C-DE55-4E8C-BB31-6AE40BC46878}"/>
    <cellStyle name="Comma 5 5 7 3" xfId="2074" xr:uid="{00000000-0005-0000-0000-00002B020000}"/>
    <cellStyle name="Comma 5 5 7 4" xfId="24410" xr:uid="{36ED9414-6024-4C62-872F-AAB37126E048}"/>
    <cellStyle name="Comma 5 5 8" xfId="3861" xr:uid="{BB40D789-347F-4EEE-90F2-9CD69067EE82}"/>
    <cellStyle name="Comma 5 5 8 2" xfId="8692" xr:uid="{9AC2FF51-5884-4416-8AA7-99DEB4C93414}"/>
    <cellStyle name="Comma 5 5 8 2 2" xfId="19072" xr:uid="{D9087CDC-1BF9-44A7-942A-4E4300147E7C}"/>
    <cellStyle name="Comma 5 5 8 3" xfId="11525" xr:uid="{2226F7C8-E552-4431-83FD-43EEB0C89BE2}"/>
    <cellStyle name="Comma 5 5 8 3 2" xfId="21905" xr:uid="{E0D8DC67-387B-47A9-B90F-611BE4F644CB}"/>
    <cellStyle name="Comma 5 5 8 4" xfId="27255" xr:uid="{C3B1FE98-E167-4B42-A1A5-6B0CA8C6C9CC}"/>
    <cellStyle name="Comma 5 5 8 5" xfId="27526" xr:uid="{50DD4C2B-E28F-48EA-93F2-2D2DE77BD327}"/>
    <cellStyle name="Comma 5 5 8 6" xfId="16239" xr:uid="{AD88B16B-0A6C-452A-AD27-7870C55AC2FD}"/>
    <cellStyle name="Comma 5 5 9" xfId="4863" xr:uid="{B96B2491-42C5-4567-9EF8-BEC2D1E7545A}"/>
    <cellStyle name="Comma 5 5 9 2" xfId="26546" xr:uid="{134CF6A7-AB77-467B-8E41-7C60BAEA582B}"/>
    <cellStyle name="Comma 5 5 9 3" xfId="26081" xr:uid="{A12382A4-48B3-4796-98C1-5472E8FD67FF}"/>
    <cellStyle name="Comma 5 5 9 4" xfId="14155" xr:uid="{F3D6CAA8-4E24-4DDA-AA85-AB4D929CC559}"/>
    <cellStyle name="Comma 5 6" xfId="476" xr:uid="{00000000-0005-0000-0000-00002C020000}"/>
    <cellStyle name="Comma 5 6 10" xfId="6613" xr:uid="{4631C7B0-5C00-4CE0-8E11-16DD7869E95A}"/>
    <cellStyle name="Comma 5 6 10 2" xfId="16993" xr:uid="{7A6C54D8-02D6-429F-A42C-8E718AD5DFFE}"/>
    <cellStyle name="Comma 5 6 11" xfId="9446" xr:uid="{0817B479-15F8-4772-92B0-336A3AAC008A}"/>
    <cellStyle name="Comma 5 6 11 2" xfId="19826" xr:uid="{55B5DE64-A888-4BDD-8E24-20AF3620EF38}"/>
    <cellStyle name="Comma 5 6 12" xfId="23250" xr:uid="{5847251C-B219-4630-9A49-4180AEBB92B2}"/>
    <cellStyle name="Comma 5 6 13" xfId="12489" xr:uid="{EB278AF2-1EFC-48A1-BAA3-6917F0523B0C}"/>
    <cellStyle name="Comma 5 6 2" xfId="477" xr:uid="{00000000-0005-0000-0000-00002D020000}"/>
    <cellStyle name="Comma 5 6 2 10" xfId="9447" xr:uid="{E37CCC6A-49F8-4C59-90E3-E68DF5B33094}"/>
    <cellStyle name="Comma 5 6 2 10 2" xfId="19827" xr:uid="{361AB468-D565-4E6D-A09E-0B8E69EE5726}"/>
    <cellStyle name="Comma 5 6 2 11" xfId="24860" xr:uid="{4A5F0AD4-A439-4F36-82D8-67A6150E45A6}"/>
    <cellStyle name="Comma 5 6 2 12" xfId="12506" xr:uid="{1918E5B2-94C3-4D29-A3BC-9F3126EC19AA}"/>
    <cellStyle name="Comma 5 6 2 2" xfId="478" xr:uid="{00000000-0005-0000-0000-00002E020000}"/>
    <cellStyle name="Comma 5 6 2 2 10" xfId="13074" xr:uid="{7F6D88B7-EE84-4B56-87E6-68195EA61EE9}"/>
    <cellStyle name="Comma 5 6 2 2 2" xfId="1643" xr:uid="{00000000-0005-0000-0000-00002F020000}"/>
    <cellStyle name="Comma 5 6 2 2 2 2" xfId="3036" xr:uid="{00000000-0005-0000-0000-0000C9010000}"/>
    <cellStyle name="Comma 5 6 2 2 2 2 2" xfId="8115" xr:uid="{13C664D6-8F08-440D-A9C4-5CC6CDB949F4}"/>
    <cellStyle name="Comma 5 6 2 2 2 2 2 2" xfId="28797" xr:uid="{6BB8A824-ABEF-4125-8742-F9940CAA7413}"/>
    <cellStyle name="Comma 5 6 2 2 2 2 2 3" xfId="26171" xr:uid="{CE3052D4-B364-445E-AFF8-5FBD2024463F}"/>
    <cellStyle name="Comma 5 6 2 2 2 2 2 4" xfId="18495" xr:uid="{12F04B86-DCA1-4EB9-A5D4-F44D51920EFD}"/>
    <cellStyle name="Comma 5 6 2 2 2 2 3" xfId="10948" xr:uid="{0DFBAED6-CE41-4977-AC84-6FF4D775334E}"/>
    <cellStyle name="Comma 5 6 2 2 2 2 3 2" xfId="21328" xr:uid="{5BA0FFA3-55B2-4543-B4AB-6DE34D11799D}"/>
    <cellStyle name="Comma 5 6 2 2 2 2 4" xfId="25211" xr:uid="{39FEBC27-FB7B-46B5-AE79-C04E454412EC}"/>
    <cellStyle name="Comma 5 6 2 2 2 2 5" xfId="15662" xr:uid="{3B247BE5-DA95-4BFE-9265-B2B51170AFF7}"/>
    <cellStyle name="Comma 5 6 2 2 2 3" xfId="3630" xr:uid="{00000000-0005-0000-0000-00002F020000}"/>
    <cellStyle name="Comma 5 6 2 2 2 4" xfId="5575" xr:uid="{6D3BDC34-D827-46F7-88BE-922304634FC0}"/>
    <cellStyle name="Comma 5 6 2 2 2 4 2" xfId="29944" xr:uid="{5B635471-5052-46FB-B146-0AFDD2B36BB8}"/>
    <cellStyle name="Comma 5 6 2 2 2 5" xfId="23105" xr:uid="{9CFBFF4A-AACF-4C42-972E-6670CAEF7B56}"/>
    <cellStyle name="Comma 5 6 2 2 2 6" xfId="13539" xr:uid="{E9C2FC4A-4DB4-45EE-844D-58014A703BCA}"/>
    <cellStyle name="Comma 5 6 2 2 3" xfId="1644" xr:uid="{00000000-0005-0000-0000-000030020000}"/>
    <cellStyle name="Comma 5 6 2 2 3 2" xfId="3773" xr:uid="{52C0A8FE-1672-4A0B-98CC-065396CA1D15}"/>
    <cellStyle name="Comma 5 6 2 2 3 2 2" xfId="8614" xr:uid="{64BD4978-527D-4288-B2AB-FBF9C340B835}"/>
    <cellStyle name="Comma 5 6 2 2 3 2 2 2" xfId="18994" xr:uid="{BE87114A-A879-451A-904F-9B8394E04AD9}"/>
    <cellStyle name="Comma 5 6 2 2 3 2 3" xfId="11447" xr:uid="{484B0271-B7DE-48CC-BC39-BD671855720F}"/>
    <cellStyle name="Comma 5 6 2 2 3 2 3 2" xfId="21827" xr:uid="{A82818FE-8A85-4A83-9105-B98121CD5D49}"/>
    <cellStyle name="Comma 5 6 2 2 3 2 4" xfId="28039" xr:uid="{E8790A02-C6B4-4E08-B93B-1543C39976AC}"/>
    <cellStyle name="Comma 5 6 2 2 3 2 5" xfId="28352" xr:uid="{A5FDD8F2-E7A6-4DFB-92B1-23B2DA4ED5A9}"/>
    <cellStyle name="Comma 5 6 2 2 3 2 6" xfId="16161" xr:uid="{3F8CAF59-7B9A-4C41-A777-B69CB3B25928}"/>
    <cellStyle name="Comma 5 6 2 2 3 3" xfId="23465" xr:uid="{1555F18E-3585-42BA-B21C-3F5224485A58}"/>
    <cellStyle name="Comma 5 6 2 2 3 3 2" xfId="29897" xr:uid="{E6772AFF-F70E-4799-AD63-89E737EDB507}"/>
    <cellStyle name="Comma 5 6 2 2 3 4" xfId="30010" xr:uid="{D420D383-93D8-4BAC-8C64-58B618B5958B}"/>
    <cellStyle name="Comma 5 6 2 2 4" xfId="1642" xr:uid="{00000000-0005-0000-0000-000031020000}"/>
    <cellStyle name="Comma 5 6 2 2 4 2" xfId="26907" xr:uid="{666AAA86-1F0C-4D09-92AE-DEB1BB345679}"/>
    <cellStyle name="Comma 5 6 2 2 4 3" xfId="26324" xr:uid="{BEE176BE-0587-4DAF-B5D8-95DE1ABCEAEC}"/>
    <cellStyle name="Comma 5 6 2 2 5" xfId="4257" xr:uid="{C071F0C2-7FF9-419E-AB53-1A006D8F91B9}"/>
    <cellStyle name="Comma 5 6 2 2 5 2" xfId="9028" xr:uid="{285A04F3-6FB7-4F5B-8BC6-3FCCB88A082D}"/>
    <cellStyle name="Comma 5 6 2 2 5 2 2" xfId="19408" xr:uid="{1D6CE86A-4B28-4E17-B4CA-9401F4858BAC}"/>
    <cellStyle name="Comma 5 6 2 2 5 2 3" xfId="31032" xr:uid="{1EA9922A-E309-408C-BB74-3D1F5E1A14F2}"/>
    <cellStyle name="Comma 5 6 2 2 5 2 4" xfId="30692" xr:uid="{885FB70C-6BB5-4532-A96A-20D44FAFED30}"/>
    <cellStyle name="Comma 5 6 2 2 5 3" xfId="11861" xr:uid="{AA7B603D-CCF5-46C0-805C-CEDE698D7B9D}"/>
    <cellStyle name="Comma 5 6 2 2 5 3 2" xfId="22241" xr:uid="{AFB1E244-0332-4A88-A911-B4D13437BB6F}"/>
    <cellStyle name="Comma 5 6 2 2 5 4" xfId="28689" xr:uid="{0733BD59-3F00-421F-A046-E4A0EDF2EDAF}"/>
    <cellStyle name="Comma 5 6 2 2 5 5" xfId="26456" xr:uid="{3079EAE1-684B-4BD4-876B-9ECEB73EE7D2}"/>
    <cellStyle name="Comma 5 6 2 2 5 6" xfId="16575" xr:uid="{79B256E5-8985-4D8C-848D-75F1C654E724}"/>
    <cellStyle name="Comma 5 6 2 2 6" xfId="4870" xr:uid="{B5D55B10-0881-419C-B732-466306D768E8}"/>
    <cellStyle name="Comma 5 6 2 2 6 2" xfId="28494" xr:uid="{FD4128A6-B85A-433F-BEBA-57CCE7A19CA1}"/>
    <cellStyle name="Comma 5 6 2 2 6 3" xfId="27039" xr:uid="{C2FD6024-063C-4BB6-A319-41F4C7C9715C}"/>
    <cellStyle name="Comma 5 6 2 2 6 4" xfId="14162" xr:uid="{20DE546D-3E6E-442C-A8E9-AB799FE01011}"/>
    <cellStyle name="Comma 5 6 2 2 7" xfId="6615" xr:uid="{CE2FA26B-5BAF-4EA3-A162-02D41BDEF9B8}"/>
    <cellStyle name="Comma 5 6 2 2 7 2" xfId="16995" xr:uid="{8C122B7D-CDA4-4B20-8EE6-B2A18A27E27F}"/>
    <cellStyle name="Comma 5 6 2 2 8" xfId="9448" xr:uid="{493A5F72-E443-4750-8205-310134CA00FC}"/>
    <cellStyle name="Comma 5 6 2 2 8 2" xfId="19828" xr:uid="{FD82A86A-8BB1-4631-B78D-BB6CC76D7B97}"/>
    <cellStyle name="Comma 5 6 2 2 9" xfId="24441" xr:uid="{DBC2662B-0096-4825-97AB-0A53BE0D05F8}"/>
    <cellStyle name="Comma 5 6 2 3" xfId="1645" xr:uid="{00000000-0005-0000-0000-000032020000}"/>
    <cellStyle name="Comma 5 6 2 3 2" xfId="3037" xr:uid="{00000000-0005-0000-0000-0000CA010000}"/>
    <cellStyle name="Comma 5 6 2 3 2 2" xfId="8116" xr:uid="{23E0A0A0-0515-4440-8FC8-CE55588B6DD2}"/>
    <cellStyle name="Comma 5 6 2 3 2 2 2" xfId="28798" xr:uid="{671BDB14-243E-45CA-A23C-8F371B38EA75}"/>
    <cellStyle name="Comma 5 6 2 3 2 2 2 2" xfId="31218" xr:uid="{E754FD69-8023-47E5-8936-45EC17C01A95}"/>
    <cellStyle name="Comma 5 6 2 3 2 2 2 3" xfId="30694" xr:uid="{8B730094-61E6-4360-85C8-E6490B245982}"/>
    <cellStyle name="Comma 5 6 2 3 2 2 3" xfId="26238" xr:uid="{1C759D9A-2B57-4B81-B6D1-6564D25BFE66}"/>
    <cellStyle name="Comma 5 6 2 3 2 2 4" xfId="18496" xr:uid="{AA1167CE-168B-4A15-AC11-7ADE41422C75}"/>
    <cellStyle name="Comma 5 6 2 3 2 3" xfId="10949" xr:uid="{76F3881A-2D5E-4D63-B789-77D4C66CF866}"/>
    <cellStyle name="Comma 5 6 2 3 2 3 2" xfId="21329" xr:uid="{DD20E463-3FD4-42FE-B7B4-D5FC84C459A2}"/>
    <cellStyle name="Comma 5 6 2 3 2 4" xfId="25051" xr:uid="{745800EE-3017-450A-8B34-6DA470EE4EEE}"/>
    <cellStyle name="Comma 5 6 2 3 2 5" xfId="15663" xr:uid="{5090D05D-6DBC-4C7E-B89F-187F563DADDA}"/>
    <cellStyle name="Comma 5 6 2 3 3" xfId="3573" xr:uid="{00000000-0005-0000-0000-000032020000}"/>
    <cellStyle name="Comma 5 6 2 3 4" xfId="4400" xr:uid="{801E30CD-C57C-4AA0-AD44-E472084856B7}"/>
    <cellStyle name="Comma 5 6 2 3 4 2" xfId="9171" xr:uid="{A2245F6E-C818-462B-A577-BFD6A878F55E}"/>
    <cellStyle name="Comma 5 6 2 3 4 2 2" xfId="19551" xr:uid="{14D9B2EC-B766-4595-9CDC-448355EE4724}"/>
    <cellStyle name="Comma 5 6 2 3 4 2 3" xfId="31065" xr:uid="{0BCC3248-510F-4F80-AE31-2C20A5227116}"/>
    <cellStyle name="Comma 5 6 2 3 4 2 4" xfId="30693" xr:uid="{9A1704C5-92D3-4EC2-ABE4-64113981F989}"/>
    <cellStyle name="Comma 5 6 2 3 4 3" xfId="12004" xr:uid="{35882B78-1782-4B44-B952-8D8F152EFB59}"/>
    <cellStyle name="Comma 5 6 2 3 4 3 2" xfId="22384" xr:uid="{FDCEE5D9-8336-48C7-815D-C9B7E8AFD011}"/>
    <cellStyle name="Comma 5 6 2 3 4 4" xfId="16718" xr:uid="{56D238A3-EADF-4C6C-ABC2-259D1B9EC20B}"/>
    <cellStyle name="Comma 5 6 2 3 5" xfId="5576" xr:uid="{7DAFC742-BDFC-41FC-ABDD-C89BACF93A27}"/>
    <cellStyle name="Comma 5 6 2 3 5 2" xfId="29713" xr:uid="{4E272700-95C3-44A0-BF31-07E252DAB136}"/>
    <cellStyle name="Comma 5 6 2 3 5 2 2" xfId="30963" xr:uid="{AF3CA143-BBE9-44FB-93FF-A7145ECBFBE4}"/>
    <cellStyle name="Comma 5 6 2 3 6" xfId="22840" xr:uid="{3FBDAED5-388D-4D26-8D74-FFEB528015CE}"/>
    <cellStyle name="Comma 5 6 2 3 7" xfId="13540" xr:uid="{4651E5BC-44DB-49EC-9E1E-2E263F7FB541}"/>
    <cellStyle name="Comma 5 6 2 4" xfId="1646" xr:uid="{00000000-0005-0000-0000-000033020000}"/>
    <cellStyle name="Comma 5 6 2 4 2" xfId="3035" xr:uid="{00000000-0005-0000-0000-0000CB010000}"/>
    <cellStyle name="Comma 5 6 2 4 2 2" xfId="8114" xr:uid="{5EE1CF64-9D10-4519-BE5F-3CC0CCD2C426}"/>
    <cellStyle name="Comma 5 6 2 4 2 2 2" xfId="28796" xr:uid="{FC49F608-A2B9-4DAE-9F80-E69D118BB65C}"/>
    <cellStyle name="Comma 5 6 2 4 2 2 3" xfId="28249" xr:uid="{F93BFCD3-1F2B-43DD-96BE-336BBD34E889}"/>
    <cellStyle name="Comma 5 6 2 4 2 2 4" xfId="18494" xr:uid="{681A9550-561D-4D2B-8618-A8501797004F}"/>
    <cellStyle name="Comma 5 6 2 4 2 3" xfId="10947" xr:uid="{CE55CC3B-C858-449C-8599-4E031514088A}"/>
    <cellStyle name="Comma 5 6 2 4 2 3 2" xfId="21327" xr:uid="{33E04FD2-637C-43D6-9B1F-5240F7C246D5}"/>
    <cellStyle name="Comma 5 6 2 4 2 4" xfId="23231" xr:uid="{EBC3B05A-7A0A-438A-8E96-15B08D86831D}"/>
    <cellStyle name="Comma 5 6 2 4 2 5" xfId="15661" xr:uid="{9E52C520-ED29-4051-AAED-430610354ED6}"/>
    <cellStyle name="Comma 5 6 2 4 3" xfId="3688" xr:uid="{00000000-0005-0000-0000-000033020000}"/>
    <cellStyle name="Comma 5 6 2 4 4" xfId="5577" xr:uid="{71C6AC17-1809-4613-A9BC-C403E4D7EDC1}"/>
    <cellStyle name="Comma 5 6 2 4 4 2" xfId="29943" xr:uid="{9FB3FC22-56A3-44B5-87A0-EBCF4B7BBF43}"/>
    <cellStyle name="Comma 5 6 2 4 5" xfId="23076" xr:uid="{05CE79C8-0595-4073-995E-F515BE239074}"/>
    <cellStyle name="Comma 5 6 2 4 6" xfId="13538" xr:uid="{123920D6-4E19-4240-B326-B292C9E4F685}"/>
    <cellStyle name="Comma 5 6 2 5" xfId="1641" xr:uid="{00000000-0005-0000-0000-000034020000}"/>
    <cellStyle name="Comma 5 6 2 5 2" xfId="2653" xr:uid="{00000000-0005-0000-0000-0000CC010000}"/>
    <cellStyle name="Comma 5 6 2 5 2 2" xfId="7777" xr:uid="{760C978A-BC3A-4099-B272-60CBCFE1F49B}"/>
    <cellStyle name="Comma 5 6 2 5 2 2 2" xfId="18157" xr:uid="{2B4F0818-04F1-4A3E-90AA-FE9F67CABD12}"/>
    <cellStyle name="Comma 5 6 2 5 2 3" xfId="10610" xr:uid="{7AA3840D-60B5-4811-AB3A-C2D763B540B5}"/>
    <cellStyle name="Comma 5 6 2 5 2 3 2" xfId="20990" xr:uid="{C3848658-C243-4766-91B7-F43B4247BE32}"/>
    <cellStyle name="Comma 5 6 2 5 2 4" xfId="27021" xr:uid="{14B37001-6DB6-47D9-8135-F7341B2B6043}"/>
    <cellStyle name="Comma 5 6 2 5 2 5" xfId="28047" xr:uid="{FC30BF35-A10F-4B9E-A7FB-BF166BA75823}"/>
    <cellStyle name="Comma 5 6 2 5 2 6" xfId="15324" xr:uid="{8D630E77-B1F3-4F87-9EBE-468BD74161CE}"/>
    <cellStyle name="Comma 5 6 2 5 3" xfId="3569" xr:uid="{00000000-0005-0000-0000-000034020000}"/>
    <cellStyle name="Comma 5 6 2 5 4" xfId="5574" xr:uid="{15CA7CF0-8774-44B8-89C4-66779EB5AB03}"/>
    <cellStyle name="Comma 5 6 2 5 4 2" xfId="29887" xr:uid="{BA1CDCF9-FD46-4D60-8CA7-A7079119BBF5}"/>
    <cellStyle name="Comma 5 6 2 5 5" xfId="23181" xr:uid="{B695C334-6D1D-4BA0-B65E-4327AA00C741}"/>
    <cellStyle name="Comma 5 6 2 5 6" xfId="13054" xr:uid="{3F962ED6-CBA7-4F78-907C-74062DC5C426}"/>
    <cellStyle name="Comma 5 6 2 6" xfId="2275" xr:uid="{00000000-0005-0000-0000-0000C7010000}"/>
    <cellStyle name="Comma 5 6 2 6 2" xfId="7401" xr:uid="{55AA8196-864E-4FAA-8F38-8D933D4F67BF}"/>
    <cellStyle name="Comma 5 6 2 6 2 2" xfId="17781" xr:uid="{C063C035-9AC4-4188-9411-57900EC33309}"/>
    <cellStyle name="Comma 5 6 2 6 3" xfId="10234" xr:uid="{E5CAEABC-95FB-49C6-B95D-77795AB6341F}"/>
    <cellStyle name="Comma 5 6 2 6 3 2" xfId="20614" xr:uid="{B66BB9E8-0F84-4162-915D-02AB7DEBA8AA}"/>
    <cellStyle name="Comma 5 6 2 6 4" xfId="22974" xr:uid="{703D8A09-5AB2-4384-B084-DFBDDF5134A9}"/>
    <cellStyle name="Comma 5 6 2 6 5" xfId="26449" xr:uid="{33747A0D-B40C-45E9-9527-F5B33B70402A}"/>
    <cellStyle name="Comma 5 6 2 6 6" xfId="14948" xr:uid="{1F7EDEBB-CF6F-429D-A222-FF76750F2126}"/>
    <cellStyle name="Comma 5 6 2 7" xfId="3816" xr:uid="{B4AAABA5-2912-46C4-A8A7-5D7C242BB3E0}"/>
    <cellStyle name="Comma 5 6 2 7 2" xfId="8649" xr:uid="{505361DD-BC03-414D-B75F-B325FF6A087B}"/>
    <cellStyle name="Comma 5 6 2 7 2 2" xfId="19029" xr:uid="{B5825790-102F-4786-BFC8-CA5B7795FBB2}"/>
    <cellStyle name="Comma 5 6 2 7 3" xfId="11482" xr:uid="{291CBEEB-96E2-4CE2-92F5-992FFCAAB487}"/>
    <cellStyle name="Comma 5 6 2 7 3 2" xfId="21862" xr:uid="{2ADB1291-B0DB-4F88-9875-C60D450EDD3C}"/>
    <cellStyle name="Comma 5 6 2 7 4" xfId="26444" xr:uid="{A599851F-1443-4C53-AD67-76E79E60D3E9}"/>
    <cellStyle name="Comma 5 6 2 7 5" xfId="26372" xr:uid="{1A9D8B69-476D-44F6-966C-060DEC326322}"/>
    <cellStyle name="Comma 5 6 2 7 6" xfId="16196" xr:uid="{0561A9D7-E3C0-4658-9A12-427315DCB20E}"/>
    <cellStyle name="Comma 5 6 2 8" xfId="4869" xr:uid="{3E8F4A8B-934A-488E-B0D8-9CDBF3BAF43D}"/>
    <cellStyle name="Comma 5 6 2 8 2" xfId="14161" xr:uid="{6135CAAB-BC69-4100-9762-167B1382FD8C}"/>
    <cellStyle name="Comma 5 6 2 9" xfId="6614" xr:uid="{F76A3232-5316-48AB-B1C1-521032568CB1}"/>
    <cellStyle name="Comma 5 6 2 9 2" xfId="16994" xr:uid="{8E3E216E-86EF-454F-91CB-3A0F6E6FCD17}"/>
    <cellStyle name="Comma 5 6 3" xfId="479" xr:uid="{00000000-0005-0000-0000-000035020000}"/>
    <cellStyle name="Comma 5 6 3 10" xfId="12664" xr:uid="{9A4BCD8E-F5B8-42BC-A351-057634D261C4}"/>
    <cellStyle name="Comma 5 6 3 2" xfId="1648" xr:uid="{00000000-0005-0000-0000-000036020000}"/>
    <cellStyle name="Comma 5 6 3 2 2" xfId="3038" xr:uid="{00000000-0005-0000-0000-0000CE010000}"/>
    <cellStyle name="Comma 5 6 3 2 2 2" xfId="8117" xr:uid="{2988140F-C9BB-4F35-BE88-8B632235552C}"/>
    <cellStyle name="Comma 5 6 3 2 2 2 2" xfId="28799" xr:uid="{15CF8EA8-D872-4A1A-BBD9-2FBA5C11DD5A}"/>
    <cellStyle name="Comma 5 6 3 2 2 2 3" xfId="26471" xr:uid="{514830B1-160E-4F8B-9AB5-3550D757909B}"/>
    <cellStyle name="Comma 5 6 3 2 2 2 4" xfId="18497" xr:uid="{AAC7EE76-4F4E-4C78-BEAC-B2E459246B53}"/>
    <cellStyle name="Comma 5 6 3 2 2 3" xfId="10950" xr:uid="{6651C9F7-8EE7-4D75-AC11-54ED3950982A}"/>
    <cellStyle name="Comma 5 6 3 2 2 3 2" xfId="21330" xr:uid="{6EE81B4D-AED8-464B-BF44-6E2802D87D53}"/>
    <cellStyle name="Comma 5 6 3 2 2 4" xfId="25809" xr:uid="{56264640-B7B6-4259-88CF-94ABC0784962}"/>
    <cellStyle name="Comma 5 6 3 2 2 5" xfId="15664" xr:uid="{51AFB86B-CB9C-4C17-A951-DCC2815DA1FB}"/>
    <cellStyle name="Comma 5 6 3 2 3" xfId="3537" xr:uid="{00000000-0005-0000-0000-000036020000}"/>
    <cellStyle name="Comma 5 6 3 2 4" xfId="5578" xr:uid="{8D6F4F08-AEE7-4E1C-9695-7E8F22B5E68C}"/>
    <cellStyle name="Comma 5 6 3 2 4 2" xfId="29945" xr:uid="{8B1B28A8-133C-4516-A9F3-7FE36BF04379}"/>
    <cellStyle name="Comma 5 6 3 2 5" xfId="24534" xr:uid="{3605F36D-2DA4-4E1E-B5B2-7275CC3D770B}"/>
    <cellStyle name="Comma 5 6 3 2 6" xfId="13541" xr:uid="{10618A8C-FF4F-43A9-8C44-8968BE992A4F}"/>
    <cellStyle name="Comma 5 6 3 3" xfId="1649" xr:uid="{00000000-0005-0000-0000-000037020000}"/>
    <cellStyle name="Comma 5 6 3 3 2" xfId="2670" xr:uid="{00000000-0005-0000-0000-0000CF010000}"/>
    <cellStyle name="Comma 5 6 3 3 2 2" xfId="7793" xr:uid="{FC4E818E-86CA-4871-A53F-6AE683E00537}"/>
    <cellStyle name="Comma 5 6 3 3 2 2 2" xfId="18173" xr:uid="{A6F7B1FA-D58C-4E72-B7F5-1DA4608A0506}"/>
    <cellStyle name="Comma 5 6 3 3 2 3" xfId="10626" xr:uid="{466915EA-A5DE-480D-873A-773BC4A7C5B4}"/>
    <cellStyle name="Comma 5 6 3 3 2 3 2" xfId="21006" xr:uid="{58DD9EC1-7FAE-451B-B84B-7FF34BA949B1}"/>
    <cellStyle name="Comma 5 6 3 3 2 4" xfId="15340" xr:uid="{CBFC83F7-B5FD-47E9-9402-9883DBB0922C}"/>
    <cellStyle name="Comma 5 6 3 3 2 5" xfId="30427" xr:uid="{ED4880D0-7E90-4301-AA4F-4731D701629B}"/>
    <cellStyle name="Comma 5 6 3 3 3" xfId="3539" xr:uid="{00000000-0005-0000-0000-000037020000}"/>
    <cellStyle name="Comma 5 6 3 3 4" xfId="5579" xr:uid="{761EBF54-5B24-4AA9-86E2-6BDAAF962FA7}"/>
    <cellStyle name="Comma 5 6 3 3 4 2" xfId="29896" xr:uid="{AB4FD6CD-0861-47AC-BFF8-0942381BE83B}"/>
    <cellStyle name="Comma 5 6 3 3 5" xfId="22819" xr:uid="{414F5BD6-9601-4501-97FD-1B91957F007A}"/>
    <cellStyle name="Comma 5 6 3 3 6" xfId="13073" xr:uid="{EFA9F08E-5102-40A7-B488-32F84DE311D1}"/>
    <cellStyle name="Comma 5 6 3 4" xfId="1647" xr:uid="{00000000-0005-0000-0000-000038020000}"/>
    <cellStyle name="Comma 5 6 3 4 2" xfId="4655" xr:uid="{96B839EE-44EA-4FBB-9175-77FE529D3877}"/>
    <cellStyle name="Comma 5 6 3 4 2 2" xfId="9406" xr:uid="{630F016D-D656-47E0-9F46-225F3907DBA3}"/>
    <cellStyle name="Comma 5 6 3 4 2 2 2" xfId="19786" xr:uid="{96E2F542-CA8D-4ECC-9D80-96C38592BB84}"/>
    <cellStyle name="Comma 5 6 3 4 2 3" xfId="12239" xr:uid="{F19B67DB-29E6-4352-AFB8-B111561F27E7}"/>
    <cellStyle name="Comma 5 6 3 4 2 3 2" xfId="22619" xr:uid="{1F87520B-F67C-418A-B875-7FAAFF828D33}"/>
    <cellStyle name="Comma 5 6 3 4 2 4" xfId="28276" xr:uid="{21A54E6A-310D-4239-8B26-446127D07DBF}"/>
    <cellStyle name="Comma 5 6 3 4 2 5" xfId="26646" xr:uid="{1B152A18-1C82-4286-836C-A679DC640C6A}"/>
    <cellStyle name="Comma 5 6 3 4 2 6" xfId="16953" xr:uid="{0487E457-D63A-4098-84BA-4D4BC076AA8F}"/>
    <cellStyle name="Comma 5 6 3 4 3" xfId="24251" xr:uid="{605FDD89-0425-4367-8C3B-784B5D425380}"/>
    <cellStyle name="Comma 5 6 3 5" xfId="4122" xr:uid="{DF63986C-EEEC-420A-A145-91C5AAECDE50}"/>
    <cellStyle name="Comma 5 6 3 5 2" xfId="8893" xr:uid="{5901397A-C167-4D60-9058-B5323971A03C}"/>
    <cellStyle name="Comma 5 6 3 5 2 2" xfId="29005" xr:uid="{E9821182-F511-459C-8200-A6ACE1605CCE}"/>
    <cellStyle name="Comma 5 6 3 5 2 3" xfId="27073" xr:uid="{AA58A71E-A9E2-47FF-A519-0B5400D31F1E}"/>
    <cellStyle name="Comma 5 6 3 5 2 4" xfId="19273" xr:uid="{537EFCF4-5CA5-4F86-8653-BC297AE15835}"/>
    <cellStyle name="Comma 5 6 3 5 2 5" xfId="31007" xr:uid="{B8E6B64A-486D-4071-8DC3-AA330959E8E0}"/>
    <cellStyle name="Comma 5 6 3 5 3" xfId="11726" xr:uid="{31C10FCD-B77E-4316-A776-403BF58FAB36}"/>
    <cellStyle name="Comma 5 6 3 5 3 2" xfId="22106" xr:uid="{E8D6B2DA-D8E8-4FC4-BBC5-E6A7E0071C73}"/>
    <cellStyle name="Comma 5 6 3 5 4" xfId="25650" xr:uid="{978D8406-2F72-4AD1-90F1-6B8A28C381C1}"/>
    <cellStyle name="Comma 5 6 3 5 5" xfId="16440" xr:uid="{C75A4B7E-E15F-49D1-A402-7902E8917AC0}"/>
    <cellStyle name="Comma 5 6 3 6" xfId="4871" xr:uid="{62C1F978-25D8-4CC1-9BA5-9A9C3B52A758}"/>
    <cellStyle name="Comma 5 6 3 6 2" xfId="28687" xr:uid="{7979634E-E2D5-43B6-BABA-61DBAA353967}"/>
    <cellStyle name="Comma 5 6 3 6 3" xfId="26006" xr:uid="{9332BC9F-0C97-4623-974D-D0703A9F521C}"/>
    <cellStyle name="Comma 5 6 3 6 4" xfId="14163" xr:uid="{C4FD2E18-8907-418E-BEFD-599F2FBB4D80}"/>
    <cellStyle name="Comma 5 6 3 7" xfId="6616" xr:uid="{7B8BE26E-8EB7-40A6-8C1F-A5C8F82DD8AB}"/>
    <cellStyle name="Comma 5 6 3 7 2" xfId="26273" xr:uid="{47A7EEA5-49CD-448B-AF24-B40E545AFC4C}"/>
    <cellStyle name="Comma 5 6 3 7 3" xfId="27404" xr:uid="{CC90C86D-535E-4CD2-9515-9AFB75C393D7}"/>
    <cellStyle name="Comma 5 6 3 7 4" xfId="16996" xr:uid="{B82D5362-48A2-4270-B9FB-2ACCDDD72ED1}"/>
    <cellStyle name="Comma 5 6 3 8" xfId="9449" xr:uid="{1A55361D-A709-4349-9372-B9ADC2352EFB}"/>
    <cellStyle name="Comma 5 6 3 8 2" xfId="19829" xr:uid="{918C8C6A-4561-4334-BA22-26C3070BF72F}"/>
    <cellStyle name="Comma 5 6 3 9" xfId="24348" xr:uid="{725B2A9C-E526-44FB-94FB-67F2A605326F}"/>
    <cellStyle name="Comma 5 6 4" xfId="480" xr:uid="{00000000-0005-0000-0000-000039020000}"/>
    <cellStyle name="Comma 5 6 4 10" xfId="13542" xr:uid="{69DFF61A-3937-4D61-A1C6-BCFA084C7E61}"/>
    <cellStyle name="Comma 5 6 4 2" xfId="1651" xr:uid="{00000000-0005-0000-0000-00003A020000}"/>
    <cellStyle name="Comma 5 6 4 2 2" xfId="23230" xr:uid="{631D18D8-9F14-4EF0-8240-8FC074BE2970}"/>
    <cellStyle name="Comma 5 6 4 2 2 2" xfId="29831" xr:uid="{ACAEC5BD-7D04-4A07-8311-C37FECBDA470}"/>
    <cellStyle name="Comma 5 6 4 2 2 2 2" xfId="30696" xr:uid="{6FD28594-8527-46A9-81FF-53A5969F8A03}"/>
    <cellStyle name="Comma 5 6 4 2 3" xfId="23615" xr:uid="{EB20E96A-ABBE-4405-A83A-0C56D225D782}"/>
    <cellStyle name="Comma 5 6 4 2 4" xfId="30049" xr:uid="{55CA51AD-2F4D-46A7-8227-ED4BBA99702B}"/>
    <cellStyle name="Comma 5 6 4 3" xfId="1652" xr:uid="{00000000-0005-0000-0000-00003B020000}"/>
    <cellStyle name="Comma 5 6 4 4" xfId="1650" xr:uid="{00000000-0005-0000-0000-00003C020000}"/>
    <cellStyle name="Comma 5 6 4 5" xfId="4401" xr:uid="{DCD7CC65-2C6B-43C4-8785-9E881C1BCA13}"/>
    <cellStyle name="Comma 5 6 4 5 2" xfId="9172" xr:uid="{29D46A5B-5EF4-4D5F-A22D-461AEE36AEE4}"/>
    <cellStyle name="Comma 5 6 4 5 2 2" xfId="19552" xr:uid="{915B69A5-F130-476E-A455-3362F3718E7A}"/>
    <cellStyle name="Comma 5 6 4 5 2 3" xfId="31066" xr:uid="{F2786672-7DFE-4FB0-BA25-C00762325A99}"/>
    <cellStyle name="Comma 5 6 4 5 2 4" xfId="30695" xr:uid="{4B424C80-EECD-4381-B558-D0681B8D1102}"/>
    <cellStyle name="Comma 5 6 4 5 3" xfId="12005" xr:uid="{F056B21E-8EEC-42D1-A5EC-AC363C419105}"/>
    <cellStyle name="Comma 5 6 4 5 3 2" xfId="22385" xr:uid="{6193C099-469F-4BED-9B2E-5342B05049AB}"/>
    <cellStyle name="Comma 5 6 4 5 4" xfId="16719" xr:uid="{101AE1AE-F90A-41ED-876F-AC99EDFE262D}"/>
    <cellStyle name="Comma 5 6 4 6" xfId="4872" xr:uid="{606B6403-7A80-4C7A-AB8E-023D16F4F682}"/>
    <cellStyle name="Comma 5 6 4 6 2" xfId="14164" xr:uid="{AAE9E0B8-5207-490D-B683-5B8B2029A3E9}"/>
    <cellStyle name="Comma 5 6 4 7" xfId="6617" xr:uid="{D8BDED57-485A-4A5D-A931-A9573409E00D}"/>
    <cellStyle name="Comma 5 6 4 7 2" xfId="16997" xr:uid="{4FDFD70E-F66A-4013-9215-3448C2947268}"/>
    <cellStyle name="Comma 5 6 4 8" xfId="9450" xr:uid="{7331E9E2-6F0D-46C8-9F00-16E1BAED187C}"/>
    <cellStyle name="Comma 5 6 4 8 2" xfId="19830" xr:uid="{982F0F29-74E0-425B-826B-D189FCA037A6}"/>
    <cellStyle name="Comma 5 6 4 9" xfId="24589" xr:uid="{E92AF8D2-F737-4F3F-8E21-3899B629C4BC}"/>
    <cellStyle name="Comma 5 6 5" xfId="1653" xr:uid="{00000000-0005-0000-0000-00003D020000}"/>
    <cellStyle name="Comma 5 6 5 2" xfId="2870" xr:uid="{00000000-0005-0000-0000-0000D1010000}"/>
    <cellStyle name="Comma 5 6 5 2 2" xfId="7986" xr:uid="{A4168C2C-017A-4E86-848B-D43FC33D9E71}"/>
    <cellStyle name="Comma 5 6 5 2 2 2" xfId="28256" xr:uid="{5F5CF18B-E883-4239-80F4-25A57F9ABFF8}"/>
    <cellStyle name="Comma 5 6 5 2 2 2 2" xfId="31203" xr:uid="{7D4C9951-2CC3-4A50-BBC9-67EE0E29863D}"/>
    <cellStyle name="Comma 5 6 5 2 2 2 3" xfId="30697" xr:uid="{776FC7D4-7BCD-4D98-A3F7-74BEEC5CD323}"/>
    <cellStyle name="Comma 5 6 5 2 2 3" xfId="27865" xr:uid="{C54C1D54-1B79-487A-9CB9-DFE7AE2A9CD6}"/>
    <cellStyle name="Comma 5 6 5 2 2 4" xfId="18366" xr:uid="{58248E8F-2F5A-4FBC-BA63-B8901727DC47}"/>
    <cellStyle name="Comma 5 6 5 2 3" xfId="10819" xr:uid="{78AA1DAD-4757-4283-9FE6-DE180516122E}"/>
    <cellStyle name="Comma 5 6 5 2 3 2" xfId="21199" xr:uid="{0F318335-83CE-4969-9344-703F784264E8}"/>
    <cellStyle name="Comma 5 6 5 2 4" xfId="24841" xr:uid="{58FE6BB2-A654-4842-9D03-347B90CB102C}"/>
    <cellStyle name="Comma 5 6 5 2 5" xfId="15533" xr:uid="{90E983AF-E2A7-47E2-8A74-579B8D03F159}"/>
    <cellStyle name="Comma 5 6 5 3" xfId="3540" xr:uid="{00000000-0005-0000-0000-00003D020000}"/>
    <cellStyle name="Comma 5 6 5 4" xfId="5580" xr:uid="{F71FC95D-44D7-4567-A472-4307DC68F426}"/>
    <cellStyle name="Comma 5 6 5 4 2" xfId="29840" xr:uid="{C378B11F-FE1B-4D48-8F76-B07AE9EB0C13}"/>
    <cellStyle name="Comma 5 6 5 5" xfId="22673" xr:uid="{55490A9E-01D7-460C-A9F7-9F91E148E222}"/>
    <cellStyle name="Comma 5 6 5 6" xfId="13362" xr:uid="{EA787D51-6E05-4DA2-BB3C-931FD37A02C3}"/>
    <cellStyle name="Comma 5 6 6" xfId="1654" xr:uid="{00000000-0005-0000-0000-00003E020000}"/>
    <cellStyle name="Comma 5 6 6 2" xfId="2502" xr:uid="{00000000-0005-0000-0000-0000D2010000}"/>
    <cellStyle name="Comma 5 6 6 2 2" xfId="7626" xr:uid="{1BEB08BA-662C-4878-B2D9-0F34C8877877}"/>
    <cellStyle name="Comma 5 6 6 2 2 2" xfId="18006" xr:uid="{BD27081A-33EF-4C77-96E7-2C5D52AB2CB3}"/>
    <cellStyle name="Comma 5 6 6 2 3" xfId="10459" xr:uid="{B1DF0B21-DA5F-41AD-B192-AC41182AEEC6}"/>
    <cellStyle name="Comma 5 6 6 2 3 2" xfId="20839" xr:uid="{BF5CE5FE-3EF1-4520-BDE5-A886A7DBD274}"/>
    <cellStyle name="Comma 5 6 6 2 4" xfId="27698" xr:uid="{ABFDF23C-0423-457C-83B1-A087B20ABBEA}"/>
    <cellStyle name="Comma 5 6 6 2 5" xfId="27361" xr:uid="{F19CC4E9-508D-499B-8F9E-0BA9B4616EF6}"/>
    <cellStyle name="Comma 5 6 6 2 6" xfId="15173" xr:uid="{7FD278A5-F30B-4C06-B250-225256092BE0}"/>
    <cellStyle name="Comma 5 6 6 3" xfId="3542" xr:uid="{00000000-0005-0000-0000-00003E020000}"/>
    <cellStyle name="Comma 5 6 6 4" xfId="5581" xr:uid="{C299B670-1E97-4C26-B434-264A76914A49}"/>
    <cellStyle name="Comma 5 6 6 4 2" xfId="29869" xr:uid="{C06840A9-7BF7-48E8-BD43-5AA0864EF63B}"/>
    <cellStyle name="Comma 5 6 6 5" xfId="23724" xr:uid="{5713D575-9C81-4804-B1A8-F5DE5B0FFABF}"/>
    <cellStyle name="Comma 5 6 6 6" xfId="12889" xr:uid="{FB173E75-DA18-4987-8EEB-D3CA7E70D2C0}"/>
    <cellStyle name="Comma 5 6 7" xfId="1640" xr:uid="{00000000-0005-0000-0000-00003F020000}"/>
    <cellStyle name="Comma 5 6 7 2" xfId="2258" xr:uid="{00000000-0005-0000-0000-0000C6010000}"/>
    <cellStyle name="Comma 5 6 7 2 2" xfId="7384" xr:uid="{B1ADE0B4-0841-4EA0-8361-A573FE98E495}"/>
    <cellStyle name="Comma 5 6 7 2 2 2" xfId="17764" xr:uid="{35FCECEC-1608-4E78-8E5B-E19FCE3F68EB}"/>
    <cellStyle name="Comma 5 6 7 2 3" xfId="10217" xr:uid="{5D91E43A-ED10-41E3-9D74-036AA5B5FE1B}"/>
    <cellStyle name="Comma 5 6 7 2 3 2" xfId="20597" xr:uid="{B2E5C644-A4CF-49A9-AA57-CA35A1AF6478}"/>
    <cellStyle name="Comma 5 6 7 2 4" xfId="28489" xr:uid="{9A66F825-2F8B-4320-A260-883602AAA4D7}"/>
    <cellStyle name="Comma 5 6 7 2 5" xfId="25897" xr:uid="{3DDE40A2-D002-44C3-BB89-D8C7AFCBCEAB}"/>
    <cellStyle name="Comma 5 6 7 2 6" xfId="14931" xr:uid="{9070B726-4E0F-4A72-B935-ED3611F82692}"/>
    <cellStyle name="Comma 5 6 7 3" xfId="3681" xr:uid="{00000000-0005-0000-0000-00003F020000}"/>
    <cellStyle name="Comma 5 6 7 4" xfId="23675" xr:uid="{98C2CE82-9E9A-455F-9994-C8EBEE219C54}"/>
    <cellStyle name="Comma 5 6 8" xfId="3862" xr:uid="{75645FB4-205D-4E97-ABC5-C721ABB9F46B}"/>
    <cellStyle name="Comma 5 6 8 2" xfId="8693" xr:uid="{9C4DAFBF-0377-441E-B8E5-C883A9095C2E}"/>
    <cellStyle name="Comma 5 6 8 2 2" xfId="19073" xr:uid="{B509ABE0-D8C4-4066-83AA-AE80A9FA47F9}"/>
    <cellStyle name="Comma 5 6 8 3" xfId="11526" xr:uid="{8BBD3814-0477-4211-98F9-083CA8A425D3}"/>
    <cellStyle name="Comma 5 6 8 3 2" xfId="21906" xr:uid="{41DAC589-E123-4832-BCB0-093350FF3653}"/>
    <cellStyle name="Comma 5 6 8 4" xfId="26489" xr:uid="{5A3E59E1-46B3-4497-B3B1-54407837B839}"/>
    <cellStyle name="Comma 5 6 8 5" xfId="27285" xr:uid="{C2C9EF68-7E4B-49EF-B522-A266D5396DCF}"/>
    <cellStyle name="Comma 5 6 8 6" xfId="16240" xr:uid="{9E8CB0D6-6B8E-4477-B094-490FBDC1FBC1}"/>
    <cellStyle name="Comma 5 6 9" xfId="4868" xr:uid="{C6A25E47-8C83-4DB5-8384-5642D1F451D1}"/>
    <cellStyle name="Comma 5 6 9 2" xfId="28491" xr:uid="{17BF5DBF-6F50-48C0-B849-55785DDD8055}"/>
    <cellStyle name="Comma 5 6 9 3" xfId="26490" xr:uid="{C62C78BA-C0F0-45C9-8AE1-A73B68B1AD84}"/>
    <cellStyle name="Comma 5 6 9 4" xfId="14160" xr:uid="{B80FD583-A4D1-422C-8EF7-CDF096FE6F6F}"/>
    <cellStyle name="Comma 5 7" xfId="481" xr:uid="{00000000-0005-0000-0000-000040020000}"/>
    <cellStyle name="Comma 5 7 10" xfId="6618" xr:uid="{14EE97B8-3107-4485-AD21-11E6538925C2}"/>
    <cellStyle name="Comma 5 7 10 2" xfId="16998" xr:uid="{5CBD8036-72DA-473D-8A8A-0E93E593676C}"/>
    <cellStyle name="Comma 5 7 11" xfId="9451" xr:uid="{CBC3D018-F339-48CA-809A-9BD129D1579D}"/>
    <cellStyle name="Comma 5 7 11 2" xfId="19831" xr:uid="{6D1C1702-DB26-4213-A813-D47E860EB7BE}"/>
    <cellStyle name="Comma 5 7 12" xfId="24088" xr:uid="{730B1F54-6836-4D9C-81FE-2FB8C980C0BD}"/>
    <cellStyle name="Comma 5 7 13" xfId="12507" xr:uid="{66F9A521-1AD4-4187-BA8A-DB446B7A9868}"/>
    <cellStyle name="Comma 5 7 2" xfId="482" xr:uid="{00000000-0005-0000-0000-000041020000}"/>
    <cellStyle name="Comma 5 7 2 10" xfId="24572" xr:uid="{4F2F782D-5870-4461-A2CB-636E40F9A215}"/>
    <cellStyle name="Comma 5 7 2 11" xfId="12665" xr:uid="{8E6FD8F7-43D2-4EB7-8A0D-38A637E02AD2}"/>
    <cellStyle name="Comma 5 7 2 2" xfId="483" xr:uid="{00000000-0005-0000-0000-000042020000}"/>
    <cellStyle name="Comma 5 7 2 2 2" xfId="1658" xr:uid="{00000000-0005-0000-0000-000043020000}"/>
    <cellStyle name="Comma 5 7 2 2 2 2" xfId="23365" xr:uid="{1634567F-8A14-4929-8EE8-848E60E811A4}"/>
    <cellStyle name="Comma 5 7 2 2 2 2 2" xfId="29733" xr:uid="{FE2222D0-7793-40F0-A436-798F90E6F940}"/>
    <cellStyle name="Comma 5 7 2 2 2 2 2 2" xfId="30699" xr:uid="{9BD97334-2881-445B-A34E-42326F312AE5}"/>
    <cellStyle name="Comma 5 7 2 2 2 3" xfId="25601" xr:uid="{2E4144DF-BA35-444A-B073-CD4ECDA4E41B}"/>
    <cellStyle name="Comma 5 7 2 2 2 4" xfId="30050" xr:uid="{9E34B2C9-B31D-4C5D-8B66-EEB757494DBF}"/>
    <cellStyle name="Comma 5 7 2 2 3" xfId="1659" xr:uid="{00000000-0005-0000-0000-000044020000}"/>
    <cellStyle name="Comma 5 7 2 2 3 2" xfId="26634" xr:uid="{5556106A-FC6B-4A1F-BCE2-D4D23FB55ECF}"/>
    <cellStyle name="Comma 5 7 2 2 3 3" xfId="26989" xr:uid="{79683DFE-2E88-4A76-9341-AE0DCE02312A}"/>
    <cellStyle name="Comma 5 7 2 2 4" xfId="1657" xr:uid="{00000000-0005-0000-0000-000045020000}"/>
    <cellStyle name="Comma 5 7 2 2 5" xfId="4875" xr:uid="{662677CF-EED7-4EE9-A1F4-218A4809BCE7}"/>
    <cellStyle name="Comma 5 7 2 2 5 2" xfId="26535" xr:uid="{2AA00ACA-3F70-4143-882E-9AB90CBCFDA9}"/>
    <cellStyle name="Comma 5 7 2 2 5 2 2" xfId="31177" xr:uid="{0FF2F87E-EA1D-4F08-B923-8F0B3224573A}"/>
    <cellStyle name="Comma 5 7 2 2 5 2 3" xfId="30698" xr:uid="{A84E266A-6C4D-48FB-B0F5-7AE41F9D8B5F}"/>
    <cellStyle name="Comma 5 7 2 2 5 3" xfId="26331" xr:uid="{DC4C886B-FA07-433C-8E3D-E3869D9D293F}"/>
    <cellStyle name="Comma 5 7 2 2 5 4" xfId="14167" xr:uid="{11D3F6A0-2075-4D5B-886A-9165B7D14B04}"/>
    <cellStyle name="Comma 5 7 2 2 6" xfId="6620" xr:uid="{1663967D-20F1-45F3-ACE2-E60A145759CC}"/>
    <cellStyle name="Comma 5 7 2 2 6 2" xfId="17000" xr:uid="{40A5B1FA-4FD8-4C4C-9CCE-C8EF4F188AD0}"/>
    <cellStyle name="Comma 5 7 2 2 7" xfId="9453" xr:uid="{97B3FDC4-0CBD-4885-BFCD-715739C8CD60}"/>
    <cellStyle name="Comma 5 7 2 2 7 2" xfId="19833" xr:uid="{1C7A9CF3-0EA0-4CBB-AB63-A14EBACE1599}"/>
    <cellStyle name="Comma 5 7 2 2 8" xfId="24470" xr:uid="{F8F1E486-2341-40EC-80C1-2B7172C7D86B}"/>
    <cellStyle name="Comma 5 7 2 2 9" xfId="13543" xr:uid="{305B0BF6-F862-44A4-BF42-178CF9A94E26}"/>
    <cellStyle name="Comma 5 7 2 3" xfId="1660" xr:uid="{00000000-0005-0000-0000-000046020000}"/>
    <cellStyle name="Comma 5 7 2 3 2" xfId="2671" xr:uid="{00000000-0005-0000-0000-0000D6010000}"/>
    <cellStyle name="Comma 5 7 2 3 2 2" xfId="7794" xr:uid="{13AA3425-DA08-49E7-8A0E-AF84A7626225}"/>
    <cellStyle name="Comma 5 7 2 3 2 2 2" xfId="18174" xr:uid="{846E0AB7-6954-4E03-AD74-1E9D6DC8BA7D}"/>
    <cellStyle name="Comma 5 7 2 3 2 3" xfId="10627" xr:uid="{BB9D0CC4-E015-488B-9CCE-E31DBCA3579D}"/>
    <cellStyle name="Comma 5 7 2 3 2 3 2" xfId="21007" xr:uid="{68F76178-87A8-4557-8677-E967A2D7086C}"/>
    <cellStyle name="Comma 5 7 2 3 2 4" xfId="15341" xr:uid="{190957A6-4825-4713-AF5A-F13B9F2FAB46}"/>
    <cellStyle name="Comma 5 7 2 3 2 5" xfId="30428" xr:uid="{73CA2C10-218A-4D2A-81E4-A47A78477738}"/>
    <cellStyle name="Comma 5 7 2 3 3" xfId="3541" xr:uid="{00000000-0005-0000-0000-000046020000}"/>
    <cellStyle name="Comma 5 7 2 3 4" xfId="5582" xr:uid="{F1C4E9C9-E7C5-4999-9F4B-6A3BEE167DF3}"/>
    <cellStyle name="Comma 5 7 2 3 4 2" xfId="29749" xr:uid="{9A070076-FD0C-4E69-84C5-AB1037CE374D}"/>
    <cellStyle name="Comma 5 7 2 3 5" xfId="25178" xr:uid="{5683F0CD-3BA8-4FCE-9083-BEF5A0F955FE}"/>
    <cellStyle name="Comma 5 7 2 3 6" xfId="13075" xr:uid="{20152E85-0F02-4F68-B0EF-188D729F7246}"/>
    <cellStyle name="Comma 5 7 2 4" xfId="1661" xr:uid="{00000000-0005-0000-0000-000047020000}"/>
    <cellStyle name="Comma 5 7 2 4 2" xfId="4681" xr:uid="{8FBE2D01-7106-47CC-A850-387B386B4D74}"/>
    <cellStyle name="Comma 5 7 2 4 2 2" xfId="9415" xr:uid="{B2026E21-6175-42C0-A65E-87647A35362B}"/>
    <cellStyle name="Comma 5 7 2 4 2 2 2" xfId="19795" xr:uid="{F0303F0C-183A-45C1-9195-D7000C274528}"/>
    <cellStyle name="Comma 5 7 2 4 2 2 3" xfId="31109" xr:uid="{F57B2301-3A0F-4B61-985A-7206CFD1129C}"/>
    <cellStyle name="Comma 5 7 2 4 2 2 4" xfId="30700" xr:uid="{A568AC5A-EBC6-4C11-987C-AB2234DC4239}"/>
    <cellStyle name="Comma 5 7 2 4 2 3" xfId="12248" xr:uid="{23FBDDE2-9ADE-4BC0-9007-49DEC224EDA3}"/>
    <cellStyle name="Comma 5 7 2 4 2 3 2" xfId="22628" xr:uid="{F0FD67B3-C129-4D8C-9442-46DA1BB55B29}"/>
    <cellStyle name="Comma 5 7 2 4 2 4" xfId="26491" xr:uid="{981C4E56-484D-4484-8BE4-DD13E3CB5DF3}"/>
    <cellStyle name="Comma 5 7 2 4 2 5" xfId="28339" xr:uid="{2FB2A506-78EB-4959-BCD8-892F75D1E3C7}"/>
    <cellStyle name="Comma 5 7 2 4 2 6" xfId="16962" xr:uid="{009B3A7B-75F5-4FB4-ABD6-939E56B02676}"/>
    <cellStyle name="Comma 5 7 2 4 3" xfId="23506" xr:uid="{85B2F1AA-03A0-41BE-B69E-339100CEA82F}"/>
    <cellStyle name="Comma 5 7 2 4 3 2" xfId="29898" xr:uid="{9C01E95A-74BC-47F7-B7A5-8BC1061F59A5}"/>
    <cellStyle name="Comma 5 7 2 4 4" xfId="30011" xr:uid="{106398AA-ED2F-4348-890B-9FBF05EF801E}"/>
    <cellStyle name="Comma 5 7 2 5" xfId="1656" xr:uid="{00000000-0005-0000-0000-000048020000}"/>
    <cellStyle name="Comma 5 7 2 5 2" xfId="25608" xr:uid="{B6E4083F-4A15-4CCF-B5C9-4526FACB1C2F}"/>
    <cellStyle name="Comma 5 7 2 5 3" xfId="25775" xr:uid="{FEC3CEA1-CCC7-4BCE-9945-F426DD63FDF4}"/>
    <cellStyle name="Comma 5 7 2 6" xfId="4123" xr:uid="{8B4C8D43-E0E5-4AA4-896D-89B582FFE9A0}"/>
    <cellStyle name="Comma 5 7 2 6 2" xfId="8894" xr:uid="{62414F10-5354-497E-9F35-D71FE3175349}"/>
    <cellStyle name="Comma 5 7 2 6 2 2" xfId="19274" xr:uid="{7239C4D9-0548-4ECD-A092-E1DF8E4C4DB6}"/>
    <cellStyle name="Comma 5 7 2 6 3" xfId="11727" xr:uid="{49F6E218-397A-4FC8-9A8F-49C9BA16B765}"/>
    <cellStyle name="Comma 5 7 2 6 3 2" xfId="22107" xr:uid="{3E9E1955-D564-42C6-A7B8-8DC94F3EFD2C}"/>
    <cellStyle name="Comma 5 7 2 6 4" xfId="27451" xr:uid="{B4576E0B-D014-4B36-B0DD-0BDA3C01EE80}"/>
    <cellStyle name="Comma 5 7 2 6 5" xfId="26753" xr:uid="{005A14DE-8FA2-49BA-AE9F-6B3B044914EF}"/>
    <cellStyle name="Comma 5 7 2 6 6" xfId="16441" xr:uid="{E0CC5760-C206-4DC8-959C-1204DE4D6DE6}"/>
    <cellStyle name="Comma 5 7 2 7" xfId="4874" xr:uid="{26FF34ED-32CA-4593-8F59-D08580833D08}"/>
    <cellStyle name="Comma 5 7 2 7 2" xfId="28445" xr:uid="{E4551655-4C6A-4234-9FB2-AA0A4072A4B6}"/>
    <cellStyle name="Comma 5 7 2 7 3" xfId="26473" xr:uid="{57B3AF28-A89F-4CFC-8F6D-F0E5AA0A664B}"/>
    <cellStyle name="Comma 5 7 2 7 4" xfId="14166" xr:uid="{5169EB45-ED88-4614-9E7A-6738ED91774B}"/>
    <cellStyle name="Comma 5 7 2 8" xfId="6619" xr:uid="{E2A93D07-4B32-4972-B959-0EF776D3F38D}"/>
    <cellStyle name="Comma 5 7 2 8 2" xfId="16999" xr:uid="{C7C32092-0198-4FBA-8CC3-16465F53900E}"/>
    <cellStyle name="Comma 5 7 2 9" xfId="9452" xr:uid="{78968388-FF15-4048-A1C5-0A2045233C55}"/>
    <cellStyle name="Comma 5 7 2 9 2" xfId="19832" xr:uid="{319B5FCB-59F1-49DD-985E-DEAA88C6C8A2}"/>
    <cellStyle name="Comma 5 7 3" xfId="484" xr:uid="{00000000-0005-0000-0000-000049020000}"/>
    <cellStyle name="Comma 5 7 3 10" xfId="13544" xr:uid="{D15422AB-BBBC-4DF0-9758-B4A5EE187C6E}"/>
    <cellStyle name="Comma 5 7 3 2" xfId="1663" xr:uid="{00000000-0005-0000-0000-00004A020000}"/>
    <cellStyle name="Comma 5 7 3 2 2" xfId="24167" xr:uid="{7614F62F-C149-4F7B-BB0D-0F5F3513A3E3}"/>
    <cellStyle name="Comma 5 7 3 2 2 2" xfId="29675" xr:uid="{2D743BA9-5D74-41FF-8A56-E6FF48540754}"/>
    <cellStyle name="Comma 5 7 3 2 2 2 2" xfId="30702" xr:uid="{F8B265D7-D215-4C1F-B255-1B417890B3FC}"/>
    <cellStyle name="Comma 5 7 3 2 3" xfId="24034" xr:uid="{A956536C-0D0C-4B64-AB6C-3D32B84691CB}"/>
    <cellStyle name="Comma 5 7 3 2 3 2" xfId="27244" xr:uid="{2D391E2F-17BF-40F3-AC9B-F935480D75C5}"/>
    <cellStyle name="Comma 5 7 3 2 4" xfId="30051" xr:uid="{7D739D2D-6EFB-4DC1-9CEE-49DF4959E175}"/>
    <cellStyle name="Comma 5 7 3 3" xfId="1664" xr:uid="{00000000-0005-0000-0000-00004B020000}"/>
    <cellStyle name="Comma 5 7 3 4" xfId="1662" xr:uid="{00000000-0005-0000-0000-00004C020000}"/>
    <cellStyle name="Comma 5 7 3 4 2" xfId="27491" xr:uid="{255A2A1F-FD39-4D43-951D-12CE0A0F4BA0}"/>
    <cellStyle name="Comma 5 7 3 4 3" xfId="27820" xr:uid="{27574CA1-AC0A-41F4-AA4C-8BF3E9895FE7}"/>
    <cellStyle name="Comma 5 7 3 5" xfId="4402" xr:uid="{4DD17AB7-B1D9-46CC-BF1C-EB5BCE74B406}"/>
    <cellStyle name="Comma 5 7 3 5 2" xfId="9173" xr:uid="{4D4C7758-87C3-4B4E-8E9C-C9B199390E7A}"/>
    <cellStyle name="Comma 5 7 3 5 2 2" xfId="19553" xr:uid="{3B6289B8-4D36-4925-82A9-3737B8F64823}"/>
    <cellStyle name="Comma 5 7 3 5 2 3" xfId="31067" xr:uid="{4F35AD9B-147C-403E-AC2A-4005FB889638}"/>
    <cellStyle name="Comma 5 7 3 5 2 4" xfId="30701" xr:uid="{2CF44F40-820F-4CCA-B82A-E11E5C240E31}"/>
    <cellStyle name="Comma 5 7 3 5 3" xfId="12006" xr:uid="{559DC158-2D14-4ABB-AC79-7AAA8E5548A3}"/>
    <cellStyle name="Comma 5 7 3 5 3 2" xfId="22386" xr:uid="{3F42002C-0E4F-47D5-BBD6-1EEC7BAE73C5}"/>
    <cellStyle name="Comma 5 7 3 5 4" xfId="28128" xr:uid="{D1033E38-680C-4A2B-B69A-7E4E343DB956}"/>
    <cellStyle name="Comma 5 7 3 5 5" xfId="26096" xr:uid="{6849C713-679B-445F-AF71-4C1F1D6E6B36}"/>
    <cellStyle name="Comma 5 7 3 5 6" xfId="16720" xr:uid="{410E88C8-AC3B-421E-A629-73B44050E3B6}"/>
    <cellStyle name="Comma 5 7 3 6" xfId="4876" xr:uid="{1876B2D4-FC16-4C19-AC17-48842C3BA5C3}"/>
    <cellStyle name="Comma 5 7 3 6 2" xfId="26355" xr:uid="{0C0228FA-0A20-403D-B2B7-730C2183EAD4}"/>
    <cellStyle name="Comma 5 7 3 6 3" xfId="27311" xr:uid="{E5C09990-3CDE-48AF-8C5B-2501A3A2AF89}"/>
    <cellStyle name="Comma 5 7 3 6 4" xfId="14168" xr:uid="{B41F4920-B677-4008-8D4D-4C97D33518E5}"/>
    <cellStyle name="Comma 5 7 3 7" xfId="6621" xr:uid="{2238A681-9B22-49F9-A64A-5EA4AB96A8CD}"/>
    <cellStyle name="Comma 5 7 3 7 2" xfId="17001" xr:uid="{345BFF67-6D65-4053-B41A-B181030CAC76}"/>
    <cellStyle name="Comma 5 7 3 8" xfId="9454" xr:uid="{B1DC7DC7-1B68-4A50-AC4D-163FEEDE3729}"/>
    <cellStyle name="Comma 5 7 3 8 2" xfId="19834" xr:uid="{75625703-E2A7-4A13-8668-CA64BE646442}"/>
    <cellStyle name="Comma 5 7 3 9" xfId="23405" xr:uid="{900D5B1C-1589-4E23-9FE1-E88EEF3CCA25}"/>
    <cellStyle name="Comma 5 7 4" xfId="485" xr:uid="{00000000-0005-0000-0000-00004D020000}"/>
    <cellStyle name="Comma 5 7 4 2" xfId="1666" xr:uid="{00000000-0005-0000-0000-00004E020000}"/>
    <cellStyle name="Comma 5 7 4 2 2" xfId="23871" xr:uid="{318CB862-A3EC-47AD-A897-C9FDF3F8389C}"/>
    <cellStyle name="Comma 5 7 4 2 2 2" xfId="29828" xr:uid="{F7CD230F-B65A-4593-9417-9FB6AD98AA28}"/>
    <cellStyle name="Comma 5 7 4 2 2 2 2" xfId="30704" xr:uid="{8D9CD661-7477-4CA4-A153-5E6471FBB6CB}"/>
    <cellStyle name="Comma 5 7 4 2 3" xfId="23287" xr:uid="{D45419FA-DEA1-4FF5-944A-3804F3B313AF}"/>
    <cellStyle name="Comma 5 7 4 2 4" xfId="30033" xr:uid="{AC32E726-9F55-4195-96E0-7352BD474D9D}"/>
    <cellStyle name="Comma 5 7 4 3" xfId="1667" xr:uid="{00000000-0005-0000-0000-00004F020000}"/>
    <cellStyle name="Comma 5 7 4 4" xfId="1665" xr:uid="{00000000-0005-0000-0000-000050020000}"/>
    <cellStyle name="Comma 5 7 4 5" xfId="4877" xr:uid="{3D09B3A8-38B2-40D7-B78F-B863AAC63FA9}"/>
    <cellStyle name="Comma 5 7 4 5 2" xfId="14169" xr:uid="{AD591B44-9CC8-430F-9198-2C6296802480}"/>
    <cellStyle name="Comma 5 7 4 5 2 2" xfId="31112" xr:uid="{FF2EE620-52C5-4E38-901B-D8EC7D6F936B}"/>
    <cellStyle name="Comma 5 7 4 5 2 3" xfId="30703" xr:uid="{1BAA88F6-1BCE-4EA7-8A2A-713DC40B742F}"/>
    <cellStyle name="Comma 5 7 4 6" xfId="6622" xr:uid="{894ABF0A-6BA8-48AA-8DFF-AC94D6126965}"/>
    <cellStyle name="Comma 5 7 4 6 2" xfId="17002" xr:uid="{6A00D9E2-AA70-4FB1-84BE-F4DDC6A9E149}"/>
    <cellStyle name="Comma 5 7 4 7" xfId="9455" xr:uid="{B2F99BCC-99DB-48BC-B179-3BE0EBE58D9C}"/>
    <cellStyle name="Comma 5 7 4 7 2" xfId="19835" xr:uid="{DADE28A0-C82D-46F6-9BA7-9602FC15CA84}"/>
    <cellStyle name="Comma 5 7 4 8" xfId="25326" xr:uid="{BF51AFBA-C3EF-4A49-AF89-92329EABBD92}"/>
    <cellStyle name="Comma 5 7 4 9" xfId="13363" xr:uid="{48C609D4-FB79-4C2B-8D6D-7E9A662F329E}"/>
    <cellStyle name="Comma 5 7 5" xfId="1668" xr:uid="{00000000-0005-0000-0000-000051020000}"/>
    <cellStyle name="Comma 5 7 5 2" xfId="2562" xr:uid="{00000000-0005-0000-0000-0000D9010000}"/>
    <cellStyle name="Comma 5 7 5 2 2" xfId="7686" xr:uid="{81DA16CF-D215-46C7-B658-9ECDB619D97F}"/>
    <cellStyle name="Comma 5 7 5 2 2 2" xfId="18066" xr:uid="{2726BB12-E6AC-481B-9208-5B10A5F45B41}"/>
    <cellStyle name="Comma 5 7 5 2 3" xfId="10519" xr:uid="{DABF3BF7-D668-403B-A2AE-D3063CA6539E}"/>
    <cellStyle name="Comma 5 7 5 2 3 2" xfId="20899" xr:uid="{E5785C61-46FE-4A81-9423-D6AB3976B8C6}"/>
    <cellStyle name="Comma 5 7 5 2 4" xfId="15233" xr:uid="{FC16F968-3DF9-4BFB-B7B1-D95C3D6F7201}"/>
    <cellStyle name="Comma 5 7 5 2 5" xfId="30429" xr:uid="{0C859140-1E98-42C7-9ADC-47E8A5D1F2C8}"/>
    <cellStyle name="Comma 5 7 5 3" xfId="3707" xr:uid="{00000000-0005-0000-0000-000051020000}"/>
    <cellStyle name="Comma 5 7 5 4" xfId="5583" xr:uid="{445FBE4B-D100-4012-9843-6726F1C23419}"/>
    <cellStyle name="Comma 5 7 5 4 2" xfId="29841" xr:uid="{04BAC53C-0E86-4839-945D-6630D920F403}"/>
    <cellStyle name="Comma 5 7 5 5" xfId="23017" xr:uid="{36FEE959-41F0-4AD2-ACE4-7B3C0AB91829}"/>
    <cellStyle name="Comma 5 7 5 6" xfId="12949" xr:uid="{AD226341-77D4-472E-947F-DD3D504A66EE}"/>
    <cellStyle name="Comma 5 7 6" xfId="1669" xr:uid="{00000000-0005-0000-0000-000052020000}"/>
    <cellStyle name="Comma 5 7 6 2" xfId="2276" xr:uid="{00000000-0005-0000-0000-0000D3010000}"/>
    <cellStyle name="Comma 5 7 6 2 2" xfId="7402" xr:uid="{3226EB56-C19C-4DBE-9045-9998AD6D10C3}"/>
    <cellStyle name="Comma 5 7 6 2 2 2" xfId="17782" xr:uid="{7675AAEB-FC53-4CB7-B026-3B64B3F06C49}"/>
    <cellStyle name="Comma 5 7 6 2 3" xfId="10235" xr:uid="{92857883-0D6F-453D-9F27-EA6BC1F109FE}"/>
    <cellStyle name="Comma 5 7 6 2 3 2" xfId="20615" xr:uid="{F6F49F5D-3C06-4B15-8741-620B84013F91}"/>
    <cellStyle name="Comma 5 7 6 2 4" xfId="28556" xr:uid="{11E3C67F-D49E-4BF1-9903-523A4EE179B5}"/>
    <cellStyle name="Comma 5 7 6 2 5" xfId="28425" xr:uid="{28E3BD14-F77D-4EF8-8E21-6A639D6701CD}"/>
    <cellStyle name="Comma 5 7 6 2 6" xfId="14949" xr:uid="{0A31539B-6983-42F9-B3F7-A5F5AC1A26E7}"/>
    <cellStyle name="Comma 5 7 6 3" xfId="2064" xr:uid="{00000000-0005-0000-0000-000052020000}"/>
    <cellStyle name="Comma 5 7 6 4" xfId="23608" xr:uid="{D63C9F0C-4833-4AA3-880E-89DB790C2360}"/>
    <cellStyle name="Comma 5 7 6 4 2" xfId="29880" xr:uid="{46A80738-32FD-4F61-83A7-D4444073205A}"/>
    <cellStyle name="Comma 5 7 6 5" xfId="30002" xr:uid="{9E45B833-AA3E-4C42-86BA-FF11565FD327}"/>
    <cellStyle name="Comma 5 7 7" xfId="1655" xr:uid="{00000000-0005-0000-0000-000053020000}"/>
    <cellStyle name="Comma 5 7 7 2" xfId="27465" xr:uid="{F7E8B45B-C5F3-45F3-8652-1B25E60F4742}"/>
    <cellStyle name="Comma 5 7 7 3" xfId="28399" xr:uid="{94908BF2-0398-46D6-996F-F460030C3D64}"/>
    <cellStyle name="Comma 5 7 8" xfId="3863" xr:uid="{4D8E6C94-8977-4B3D-8541-5736DE38FB0C}"/>
    <cellStyle name="Comma 5 7 8 2" xfId="8694" xr:uid="{40566834-5CF1-4919-ABA6-CD259060D39C}"/>
    <cellStyle name="Comma 5 7 8 2 2" xfId="19074" xr:uid="{7FBF4413-9D43-4675-86AB-DC0EECC16F3B}"/>
    <cellStyle name="Comma 5 7 8 3" xfId="11527" xr:uid="{6BA6E460-B37A-4259-936B-5A7951C58242}"/>
    <cellStyle name="Comma 5 7 8 3 2" xfId="21907" xr:uid="{4E395C52-F27A-4799-8125-21C56070155B}"/>
    <cellStyle name="Comma 5 7 8 4" xfId="27980" xr:uid="{A1830401-4BE9-4047-8037-B582661AD80D}"/>
    <cellStyle name="Comma 5 7 8 5" xfId="27391" xr:uid="{A15B847E-0BCF-49BD-8467-CBB5224689F1}"/>
    <cellStyle name="Comma 5 7 8 6" xfId="16241" xr:uid="{FEEF5453-E726-4908-8A0B-7BD9DE73FA2F}"/>
    <cellStyle name="Comma 5 7 9" xfId="4873" xr:uid="{03CC9048-C24C-410E-B772-7E39F372F37F}"/>
    <cellStyle name="Comma 5 7 9 2" xfId="25913" xr:uid="{AD33B97C-D782-4AFC-9027-B6A080A83C9D}"/>
    <cellStyle name="Comma 5 7 9 3" xfId="27494" xr:uid="{82106660-3FC9-438C-BE38-76FC4CF091A9}"/>
    <cellStyle name="Comma 5 7 9 4" xfId="14165" xr:uid="{EF4ABBE1-E4DF-499A-A6CF-1C49A7ED091F}"/>
    <cellStyle name="Comma 5 8" xfId="486" xr:uid="{00000000-0005-0000-0000-000054020000}"/>
    <cellStyle name="Comma 5 8 10" xfId="9456" xr:uid="{3C0A6B10-AD79-48DD-AD99-93B446F10170}"/>
    <cellStyle name="Comma 5 8 10 2" xfId="19836" xr:uid="{F1C8E9F7-1193-43B8-8AB8-F02488840E21}"/>
    <cellStyle name="Comma 5 8 11" xfId="25154" xr:uid="{75EAFF25-E7F3-4723-A770-3674B2E75CAB}"/>
    <cellStyle name="Comma 5 8 12" xfId="12508" xr:uid="{A942E7ED-6000-4D8F-BC51-BE1BC90B00D9}"/>
    <cellStyle name="Comma 5 8 2" xfId="487" xr:uid="{00000000-0005-0000-0000-000055020000}"/>
    <cellStyle name="Comma 5 8 2 10" xfId="12666" xr:uid="{2D2060DC-65AE-4C74-A3D9-8EB52DE8C408}"/>
    <cellStyle name="Comma 5 8 2 2" xfId="1672" xr:uid="{00000000-0005-0000-0000-000056020000}"/>
    <cellStyle name="Comma 5 8 2 2 2" xfId="3039" xr:uid="{00000000-0005-0000-0000-0000DC010000}"/>
    <cellStyle name="Comma 5 8 2 2 2 2" xfId="8118" xr:uid="{2FF0FD7F-E2DD-4DD8-9A96-350194FBC0BA}"/>
    <cellStyle name="Comma 5 8 2 2 2 2 2" xfId="18498" xr:uid="{6CBA26F6-B2A4-410D-8EE9-DD2208A3DA39}"/>
    <cellStyle name="Comma 5 8 2 2 2 2 2 2" xfId="31141" xr:uid="{45C30206-3A93-4FA0-9F4F-E970C6555ABA}"/>
    <cellStyle name="Comma 5 8 2 2 2 2 2 3" xfId="30705" xr:uid="{40931A3F-EFB0-4B78-8C96-34DE658927E1}"/>
    <cellStyle name="Comma 5 8 2 2 2 3" xfId="10951" xr:uid="{B67D79DF-839B-42F2-A78D-28B2A1C986A8}"/>
    <cellStyle name="Comma 5 8 2 2 2 3 2" xfId="21331" xr:uid="{3AB97040-58F8-431F-9EC8-19760859A498}"/>
    <cellStyle name="Comma 5 8 2 2 2 4" xfId="27337" xr:uid="{D41D5792-1986-4C04-A298-742DBF272AAF}"/>
    <cellStyle name="Comma 5 8 2 2 2 5" xfId="26729" xr:uid="{27B648EF-2FFF-427C-A176-666178209CC9}"/>
    <cellStyle name="Comma 5 8 2 2 2 6" xfId="15665" xr:uid="{2608C0D8-305F-419E-951B-D34D60039A78}"/>
    <cellStyle name="Comma 5 8 2 2 3" xfId="2079" xr:uid="{00000000-0005-0000-0000-000056020000}"/>
    <cellStyle name="Comma 5 8 2 2 4" xfId="5584" xr:uid="{D7CC4C04-6A8E-45ED-B093-5C53AC1FD03A}"/>
    <cellStyle name="Comma 5 8 2 2 4 2" xfId="29774" xr:uid="{06F5E240-6626-40DD-94FD-891798718C4E}"/>
    <cellStyle name="Comma 5 8 2 2 5" xfId="24964" xr:uid="{48F91E01-18C6-4DBA-9EA4-A83AD4E1DC50}"/>
    <cellStyle name="Comma 5 8 2 2 6" xfId="13545" xr:uid="{108AFC75-5EEA-45DD-B81D-0BD1DFE89DC5}"/>
    <cellStyle name="Comma 5 8 2 3" xfId="1673" xr:uid="{00000000-0005-0000-0000-000057020000}"/>
    <cellStyle name="Comma 5 8 2 3 2" xfId="24075" xr:uid="{3CCF6D1F-E1E6-4134-8808-CE7380243E72}"/>
    <cellStyle name="Comma 5 8 2 3 2 2" xfId="30706" xr:uid="{33BA462E-2DD6-45C4-9B64-D122CEE1605E}"/>
    <cellStyle name="Comma 5 8 2 3 2 3" xfId="30550" xr:uid="{B6513C23-9EE7-4413-9D8F-CAD62F9FD3DE}"/>
    <cellStyle name="Comma 5 8 2 3 3" xfId="23015" xr:uid="{DB6EE825-2DCD-429A-9F59-4AC7F43A2769}"/>
    <cellStyle name="Comma 5 8 2 3 4" xfId="30052" xr:uid="{978411B6-56DD-4C90-89F4-2121420A39C1}"/>
    <cellStyle name="Comma 5 8 2 3 5" xfId="29658" xr:uid="{A80A5DC5-EADA-408A-9E37-AA5872793871}"/>
    <cellStyle name="Comma 5 8 2 4" xfId="1671" xr:uid="{00000000-0005-0000-0000-000058020000}"/>
    <cellStyle name="Comma 5 8 2 4 2" xfId="28517" xr:uid="{DB5287D2-A3BC-4D9D-A5AD-D97C9934A7A4}"/>
    <cellStyle name="Comma 5 8 2 4 2 2" xfId="30707" xr:uid="{A3272CAB-83C9-416E-A5D9-D0B05295D51B}"/>
    <cellStyle name="Comma 5 8 2 4 2 3" xfId="30582" xr:uid="{E0F084EF-22C3-46D5-95E2-A0541AFFE25C}"/>
    <cellStyle name="Comma 5 8 2 4 3" xfId="26170" xr:uid="{7E618281-1C5F-460A-94D7-A8DF3AFFB69C}"/>
    <cellStyle name="Comma 5 8 2 5" xfId="4124" xr:uid="{1C3F77AF-A7C8-4533-B6B1-C8D28CB13A7B}"/>
    <cellStyle name="Comma 5 8 2 5 2" xfId="8895" xr:uid="{C3FF4CD3-EA9C-4318-B21E-3EA018511DCC}"/>
    <cellStyle name="Comma 5 8 2 5 2 2" xfId="19275" xr:uid="{3E624E4B-E89E-4968-9CC0-EAE8815D9589}"/>
    <cellStyle name="Comma 5 8 2 5 3" xfId="11728" xr:uid="{8895AA23-CF82-461B-8E31-DD794132AE9D}"/>
    <cellStyle name="Comma 5 8 2 5 3 2" xfId="22108" xr:uid="{B7E67C1F-B7FD-434C-9B87-E2B23FFE9A5A}"/>
    <cellStyle name="Comma 5 8 2 5 4" xfId="28138" xr:uid="{0F13D4FA-A56D-4B66-9D52-CC35EC6B2EEF}"/>
    <cellStyle name="Comma 5 8 2 5 5" xfId="28676" xr:uid="{D048A341-189D-403E-9C40-F13CE9BE81D0}"/>
    <cellStyle name="Comma 5 8 2 5 6" xfId="16442" xr:uid="{33935AFE-4F51-43AC-A6CB-9FDF190C92D7}"/>
    <cellStyle name="Comma 5 8 2 6" xfId="4879" xr:uid="{21AB6E75-CF3F-4863-AC61-3207B7577E91}"/>
    <cellStyle name="Comma 5 8 2 6 2" xfId="27387" xr:uid="{098BB1CA-BEA7-42F8-BF5F-85FEFB2D0AC9}"/>
    <cellStyle name="Comma 5 8 2 6 3" xfId="26882" xr:uid="{9E4D90C0-1C17-4307-ACEB-2359B2B61208}"/>
    <cellStyle name="Comma 5 8 2 6 4" xfId="14171" xr:uid="{C4778CE6-4BAC-44F1-9E41-1C8635F87209}"/>
    <cellStyle name="Comma 5 8 2 7" xfId="6624" xr:uid="{D3EAA14D-1E0B-4538-8E65-683FE1BE0297}"/>
    <cellStyle name="Comma 5 8 2 7 2" xfId="17004" xr:uid="{93B3EE8D-DDDC-4809-8B2B-5B5C7070BE70}"/>
    <cellStyle name="Comma 5 8 2 8" xfId="9457" xr:uid="{808E7EFB-896F-4927-AB71-638EC05A045F}"/>
    <cellStyle name="Comma 5 8 2 8 2" xfId="19837" xr:uid="{1A77B867-59F3-4355-915F-8AB538248483}"/>
    <cellStyle name="Comma 5 8 2 9" xfId="23446" xr:uid="{18C3C4C3-B3EA-4314-BF62-9AB647559B8D}"/>
    <cellStyle name="Comma 5 8 3" xfId="488" xr:uid="{00000000-0005-0000-0000-000059020000}"/>
    <cellStyle name="Comma 5 8 3 2" xfId="1675" xr:uid="{00000000-0005-0000-0000-00005A020000}"/>
    <cellStyle name="Comma 5 8 3 2 2" xfId="25616" xr:uid="{53D484A8-05DA-4B3D-8DBA-5F4A6B0638B9}"/>
    <cellStyle name="Comma 5 8 3 2 2 2" xfId="29806" xr:uid="{A16796A0-C536-46DB-8E0E-8CC66009832A}"/>
    <cellStyle name="Comma 5 8 3 2 2 2 2" xfId="30709" xr:uid="{F658FE12-6F3E-4B0A-B54E-A7FF09FDADE0}"/>
    <cellStyle name="Comma 5 8 3 2 3" xfId="25442" xr:uid="{8F83E9BD-D752-4670-83D0-42D787B89054}"/>
    <cellStyle name="Comma 5 8 3 2 3 2" xfId="27839" xr:uid="{3EDC9502-0DFD-4975-83D4-00C65AD487AD}"/>
    <cellStyle name="Comma 5 8 3 2 4" xfId="30034" xr:uid="{D3FD3568-0D74-4E96-85CC-D3A48B10523B}"/>
    <cellStyle name="Comma 5 8 3 3" xfId="1676" xr:uid="{00000000-0005-0000-0000-00005B020000}"/>
    <cellStyle name="Comma 5 8 3 4" xfId="1674" xr:uid="{00000000-0005-0000-0000-00005C020000}"/>
    <cellStyle name="Comma 5 8 3 4 2" xfId="28743" xr:uid="{CF49AA05-3FBE-48B3-9169-779FBD244A47}"/>
    <cellStyle name="Comma 5 8 3 4 3" xfId="26129" xr:uid="{29D4BED2-56B6-46AE-9E4F-1972B40BC537}"/>
    <cellStyle name="Comma 5 8 3 5" xfId="4880" xr:uid="{E6C69C7E-ECF0-471C-B3AB-6AF66D256BD8}"/>
    <cellStyle name="Comma 5 8 3 5 2" xfId="26282" xr:uid="{F9068B74-A36E-44C0-939A-8D82B5973B25}"/>
    <cellStyle name="Comma 5 8 3 5 2 2" xfId="31170" xr:uid="{842693BC-CC20-404C-8856-79558A6CD263}"/>
    <cellStyle name="Comma 5 8 3 5 2 3" xfId="30708" xr:uid="{813779E3-886C-4293-B28F-F0E9872B5AA5}"/>
    <cellStyle name="Comma 5 8 3 5 3" xfId="26316" xr:uid="{1F5EA9DF-30F0-424B-AA92-67EE89D7FD61}"/>
    <cellStyle name="Comma 5 8 3 5 4" xfId="14172" xr:uid="{053831D1-E6B8-4D4A-B53A-F0EA227B0C6B}"/>
    <cellStyle name="Comma 5 8 3 6" xfId="6625" xr:uid="{302D9AAF-4033-4F4A-9333-B2DAF1AC72E0}"/>
    <cellStyle name="Comma 5 8 3 6 2" xfId="26390" xr:uid="{EA4E0055-C778-4480-AF6D-C956F19B9F0C}"/>
    <cellStyle name="Comma 5 8 3 6 3" xfId="28166" xr:uid="{D160F3C5-B249-4A1B-8E65-E9A7B655F03E}"/>
    <cellStyle name="Comma 5 8 3 6 4" xfId="17005" xr:uid="{5B3EE229-9EF7-412C-9A14-4B62794194FD}"/>
    <cellStyle name="Comma 5 8 3 7" xfId="9458" xr:uid="{0F73EF67-2D55-4AA3-878F-7FA988FAA07A}"/>
    <cellStyle name="Comma 5 8 3 7 2" xfId="19838" xr:uid="{E87BF8B2-8F07-4B67-9777-D74549380BEF}"/>
    <cellStyle name="Comma 5 8 3 8" xfId="24641" xr:uid="{90466407-5C59-4679-A0DF-9465241FFE2E}"/>
    <cellStyle name="Comma 5 8 3 9" xfId="13364" xr:uid="{68C72232-8F8D-4BCD-95DB-452386CA181A}"/>
    <cellStyle name="Comma 5 8 4" xfId="1677" xr:uid="{00000000-0005-0000-0000-00005D020000}"/>
    <cellStyle name="Comma 5 8 4 2" xfId="2672" xr:uid="{00000000-0005-0000-0000-0000DE010000}"/>
    <cellStyle name="Comma 5 8 4 2 2" xfId="7795" xr:uid="{F638EECE-0E71-4D65-AB7A-5EC3D2DA2DE2}"/>
    <cellStyle name="Comma 5 8 4 2 2 2" xfId="18175" xr:uid="{29AD6800-71EF-4AC6-A5C0-235188E8DC06}"/>
    <cellStyle name="Comma 5 8 4 2 2 2 2" xfId="31133" xr:uid="{62D238FC-6347-4192-97CE-39DC26771B37}"/>
    <cellStyle name="Comma 5 8 4 2 2 2 3" xfId="30710" xr:uid="{CA877F40-44FB-4FD0-BE13-08310BD6406D}"/>
    <cellStyle name="Comma 5 8 4 2 3" xfId="10628" xr:uid="{A662D3E5-5529-433E-9F38-0E72E24892E7}"/>
    <cellStyle name="Comma 5 8 4 2 3 2" xfId="21008" xr:uid="{156F5CEB-62E7-4B15-BA2E-009B2D4A8D0C}"/>
    <cellStyle name="Comma 5 8 4 2 4" xfId="26592" xr:uid="{A98F3AEB-51B2-45FA-8234-BBC221C42CF9}"/>
    <cellStyle name="Comma 5 8 4 2 5" xfId="27637" xr:uid="{73969B14-80A1-422D-9678-64C5F63C541B}"/>
    <cellStyle name="Comma 5 8 4 2 6" xfId="15342" xr:uid="{1793C24A-20F7-42CB-8755-0ECC50167B23}"/>
    <cellStyle name="Comma 5 8 4 3" xfId="3591" xr:uid="{00000000-0005-0000-0000-00005D020000}"/>
    <cellStyle name="Comma 5 8 4 4" xfId="5585" xr:uid="{61B5B5BD-8CAB-4FD9-954C-4983326E849B}"/>
    <cellStyle name="Comma 5 8 4 4 2" xfId="29750" xr:uid="{B23374D4-9EA4-47D3-8221-B7DC4E11F6B5}"/>
    <cellStyle name="Comma 5 8 4 5" xfId="24621" xr:uid="{96C61288-71E4-410D-9E9C-8A084F7F738F}"/>
    <cellStyle name="Comma 5 8 4 6" xfId="13076" xr:uid="{93829F7F-8524-4FFE-ACB1-9DD87786DFD4}"/>
    <cellStyle name="Comma 5 8 5" xfId="1678" xr:uid="{00000000-0005-0000-0000-00005E020000}"/>
    <cellStyle name="Comma 5 8 5 2" xfId="2277" xr:uid="{00000000-0005-0000-0000-0000DA010000}"/>
    <cellStyle name="Comma 5 8 5 2 2" xfId="7403" xr:uid="{4CC94E42-2A69-4288-91E6-0A0CDB39740A}"/>
    <cellStyle name="Comma 5 8 5 2 2 2" xfId="17783" xr:uid="{EA5B116C-180F-42F3-A88C-9CF1C6EA4E88}"/>
    <cellStyle name="Comma 5 8 5 2 3" xfId="10236" xr:uid="{F37603B7-020C-4446-94E9-26E402843D14}"/>
    <cellStyle name="Comma 5 8 5 2 3 2" xfId="20616" xr:uid="{60368DDF-8376-4547-8F84-A1CE8660B8E2}"/>
    <cellStyle name="Comma 5 8 5 2 4" xfId="14950" xr:uid="{FE4C11F4-8B91-4C78-8892-97B10F08CBF2}"/>
    <cellStyle name="Comma 5 8 5 2 5" xfId="30430" xr:uid="{3EAE95C7-3CF1-49BF-B334-23DF8958441E}"/>
    <cellStyle name="Comma 5 8 5 3" xfId="2085" xr:uid="{00000000-0005-0000-0000-00005E020000}"/>
    <cellStyle name="Comma 5 8 5 4" xfId="24919" xr:uid="{73CD0007-7AA6-4C23-BE0B-E3F5295A5FA9}"/>
    <cellStyle name="Comma 5 8 5 4 2" xfId="29899" xr:uid="{5F75C6C7-0D1C-4F31-BA20-114360A40F9E}"/>
    <cellStyle name="Comma 5 8 5 5" xfId="30012" xr:uid="{C09199D8-A0F8-4F00-B4B1-D5B29F949D0F}"/>
    <cellStyle name="Comma 5 8 6" xfId="1670" xr:uid="{00000000-0005-0000-0000-00005F020000}"/>
    <cellStyle name="Comma 5 8 6 2" xfId="26584" xr:uid="{422903AC-287E-4EC3-BB8E-0A504F69CB1D}"/>
    <cellStyle name="Comma 5 8 6 2 2" xfId="30711" xr:uid="{3462D339-733B-4AEB-9A0A-A3A3A15B2E2A}"/>
    <cellStyle name="Comma 5 8 6 2 3" xfId="30581" xr:uid="{646BD82D-6032-48CF-BAD3-144F8987CF64}"/>
    <cellStyle name="Comma 5 8 6 3" xfId="27532" xr:uid="{6FB8E0C2-84CE-424A-9E5E-DE1608CF9682}"/>
    <cellStyle name="Comma 5 8 7" xfId="3864" xr:uid="{4309ED3C-13B3-40DD-AFCB-1964E1D79399}"/>
    <cellStyle name="Comma 5 8 7 2" xfId="8695" xr:uid="{6D792B25-135D-4B16-8980-F3F2F50FD3A9}"/>
    <cellStyle name="Comma 5 8 7 2 2" xfId="28962" xr:uid="{12EFBB26-22AB-4525-8B73-9E6EE6188A84}"/>
    <cellStyle name="Comma 5 8 7 2 3" xfId="28213" xr:uid="{BDEFF1D8-EA45-4FD4-AD6E-90DC9E7A8A92}"/>
    <cellStyle name="Comma 5 8 7 2 4" xfId="19075" xr:uid="{F4A6846B-B33F-431E-B946-D5A1090DE87E}"/>
    <cellStyle name="Comma 5 8 7 3" xfId="11528" xr:uid="{70E5CEA8-78E3-404C-87F4-D8594ADBD2E1}"/>
    <cellStyle name="Comma 5 8 7 3 2" xfId="21908" xr:uid="{03ABB417-6320-4C4B-B47B-E5281074FC3B}"/>
    <cellStyle name="Comma 5 8 7 4" xfId="27711" xr:uid="{43C01292-8563-4C2D-9596-CA4514F06ED5}"/>
    <cellStyle name="Comma 5 8 7 5" xfId="16242" xr:uid="{027DC86C-6CC5-41FE-B7A8-5ECB900FB562}"/>
    <cellStyle name="Comma 5 8 8" xfId="4878" xr:uid="{3975A4B3-1503-41FB-ABCA-1D4006BBF9BA}"/>
    <cellStyle name="Comma 5 8 8 2" xfId="28464" xr:uid="{B669142D-2D0E-4CC0-AC1B-4C10E42362FA}"/>
    <cellStyle name="Comma 5 8 8 3" xfId="26045" xr:uid="{E58D5665-27FE-4987-AD95-0A055250DE0C}"/>
    <cellStyle name="Comma 5 8 8 4" xfId="14170" xr:uid="{CAF53E0B-9FD1-474B-8289-846C9B226674}"/>
    <cellStyle name="Comma 5 8 9" xfId="6623" xr:uid="{3050AF58-F09A-4D88-B8F2-C44941E3F062}"/>
    <cellStyle name="Comma 5 8 9 2" xfId="28474" xr:uid="{52B97D21-9AEC-4805-8592-FA8E249EE80F}"/>
    <cellStyle name="Comma 5 8 9 3" xfId="26199" xr:uid="{F48E14F4-8D95-44D5-907B-4EE1B8C5C414}"/>
    <cellStyle name="Comma 5 8 9 4" xfId="17003" xr:uid="{4C160034-B13B-49E5-B4D1-8B6F80BB1E65}"/>
    <cellStyle name="Comma 5 9" xfId="489" xr:uid="{00000000-0005-0000-0000-000060020000}"/>
    <cellStyle name="Comma 5 9 10" xfId="9459" xr:uid="{577F916E-DE24-46FE-A2E8-3876BCD7E17C}"/>
    <cellStyle name="Comma 5 9 10 2" xfId="19839" xr:uid="{3787D89A-519B-42FB-85C6-20D76F758C0F}"/>
    <cellStyle name="Comma 5 9 11" xfId="22708" xr:uid="{921E912D-4404-49CE-A58D-AFF85BABD250}"/>
    <cellStyle name="Comma 5 9 12" xfId="12509"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7" xr:uid="{DD600399-F264-4A5C-A259-2FD82D633A78}"/>
    <cellStyle name="Comma 5 9 2 2 2 2 2" xfId="18367" xr:uid="{293B0666-BA43-442C-A608-F87E97D4D469}"/>
    <cellStyle name="Comma 5 9 2 2 2 2 2 2" xfId="31134" xr:uid="{6BE75A01-8681-4A86-852E-5CA96578CD07}"/>
    <cellStyle name="Comma 5 9 2 2 2 2 2 3" xfId="30712" xr:uid="{4CB97A7A-50B9-47D4-B501-400C9AC937B3}"/>
    <cellStyle name="Comma 5 9 2 2 2 3" xfId="10820" xr:uid="{3DDC180D-A0D2-4408-B3F8-BD3A718A8D50}"/>
    <cellStyle name="Comma 5 9 2 2 2 3 2" xfId="21200" xr:uid="{BA03261A-B2A9-4611-A71A-6EC3BE0B938E}"/>
    <cellStyle name="Comma 5 9 2 2 2 4" xfId="26494" xr:uid="{1A82B4E7-142C-46F5-BEB3-F201FD231155}"/>
    <cellStyle name="Comma 5 9 2 2 2 5" xfId="26783" xr:uid="{35D6FCB8-6D81-4D29-8AAF-EA0F5D40EC9C}"/>
    <cellStyle name="Comma 5 9 2 2 2 6" xfId="15534" xr:uid="{7EA2C2D2-2C27-4270-9D44-D926BB025009}"/>
    <cellStyle name="Comma 5 9 2 2 3" xfId="3687" xr:uid="{00000000-0005-0000-0000-000062020000}"/>
    <cellStyle name="Comma 5 9 2 2 4" xfId="5586" xr:uid="{5DEDC809-A58D-4915-8292-CB2064C3F8DA}"/>
    <cellStyle name="Comma 5 9 2 2 4 2" xfId="29762" xr:uid="{5A5A3821-4E20-4ABC-8E69-75E4640375B8}"/>
    <cellStyle name="Comma 5 9 2 2 5" xfId="23352" xr:uid="{2FD97EFD-1F02-49AF-B9C5-4ADE3EC81F0C}"/>
    <cellStyle name="Comma 5 9 2 2 6" xfId="13365" xr:uid="{C41E76B2-0C39-41CB-BB65-50AA0681065C}"/>
    <cellStyle name="Comma 5 9 2 3" xfId="1682" xr:uid="{00000000-0005-0000-0000-000063020000}"/>
    <cellStyle name="Comma 5 9 2 3 2" xfId="24901" xr:uid="{F6A819E7-49AD-4347-96EC-10C8648C30A8}"/>
    <cellStyle name="Comma 5 9 2 3 2 2" xfId="30713" xr:uid="{47DB5FD4-96FA-4173-8E53-6DA4234BEA2D}"/>
    <cellStyle name="Comma 5 9 2 3 2 3" xfId="30551" xr:uid="{F5088134-8CE5-4A2C-9753-895A284CAC6E}"/>
    <cellStyle name="Comma 5 9 2 3 3" xfId="22954" xr:uid="{1221D88C-6031-4EEF-9013-D90C6923BB63}"/>
    <cellStyle name="Comma 5 9 2 3 4" xfId="30035" xr:uid="{8E6C886B-4461-492D-A2D3-77A7DD14FA89}"/>
    <cellStyle name="Comma 5 9 2 3 5" xfId="29659" xr:uid="{5C83A64C-738C-4B76-A536-451C4CDAEBDA}"/>
    <cellStyle name="Comma 5 9 2 4" xfId="1680" xr:uid="{00000000-0005-0000-0000-000064020000}"/>
    <cellStyle name="Comma 5 9 2 4 2" xfId="26142" xr:uid="{11F3DDB7-F030-4752-8665-FF4829009ADA}"/>
    <cellStyle name="Comma 5 9 2 4 2 2" xfId="30714" xr:uid="{BD8F26DD-5947-436A-8E4A-F7C8D3342C18}"/>
    <cellStyle name="Comma 5 9 2 4 2 3" xfId="30584" xr:uid="{A1610AE6-DFB3-4902-854F-8CE0CA56D516}"/>
    <cellStyle name="Comma 5 9 2 4 3" xfId="28644" xr:uid="{83F077EA-14EA-49D6-9313-1E9410A6F85D}"/>
    <cellStyle name="Comma 5 9 2 5" xfId="4882" xr:uid="{EB3A30E8-3647-49C2-A1DA-99DCDC29C0ED}"/>
    <cellStyle name="Comma 5 9 2 5 2" xfId="26683" xr:uid="{0EA01B93-8071-4C3D-B4C1-26E4128E262C}"/>
    <cellStyle name="Comma 5 9 2 5 3" xfId="28232" xr:uid="{AB8BE62E-19B6-423D-8338-0BEE8D7165AA}"/>
    <cellStyle name="Comma 5 9 2 5 4" xfId="14174" xr:uid="{5E14F82E-952A-47F6-A880-3BF07391B1FC}"/>
    <cellStyle name="Comma 5 9 2 5 5" xfId="30615" xr:uid="{06850C7D-2AAC-4475-AD05-17DE7A9F5617}"/>
    <cellStyle name="Comma 5 9 2 6" xfId="6627" xr:uid="{36AC8BC2-135C-4F0E-B9F4-4BE70C750E75}"/>
    <cellStyle name="Comma 5 9 2 6 2" xfId="27700" xr:uid="{AFECA7B3-832F-448B-8E3C-E62DF09C48C7}"/>
    <cellStyle name="Comma 5 9 2 6 3" xfId="26779" xr:uid="{0F87FA41-FC1E-4FCF-BDF8-53C40C3C032A}"/>
    <cellStyle name="Comma 5 9 2 6 4" xfId="17007" xr:uid="{B4200961-E2C0-4BC1-94EE-3A85E626AA74}"/>
    <cellStyle name="Comma 5 9 2 7" xfId="9460" xr:uid="{6886AE68-520F-4832-BF74-5FAF0008B37D}"/>
    <cellStyle name="Comma 5 9 2 7 2" xfId="19840" xr:uid="{1C8C4465-DEA0-4CB4-A309-8A836052CF50}"/>
    <cellStyle name="Comma 5 9 2 8" xfId="23184" xr:uid="{158B3261-B414-4969-87FD-E8CE88BB4099}"/>
    <cellStyle name="Comma 5 9 2 9" xfId="12667" xr:uid="{CB2B0EDD-44CF-4098-A63F-95E232219291}"/>
    <cellStyle name="Comma 5 9 3" xfId="491" xr:uid="{00000000-0005-0000-0000-000065020000}"/>
    <cellStyle name="Comma 5 9 3 2" xfId="1684" xr:uid="{00000000-0005-0000-0000-000066020000}"/>
    <cellStyle name="Comma 5 9 3 2 2" xfId="28580" xr:uid="{24970741-0E29-4246-A189-27E01992A00F}"/>
    <cellStyle name="Comma 5 9 3 2 2 2" xfId="30716" xr:uid="{B0C70532-9092-4845-BAD0-1BA2E82A1E86}"/>
    <cellStyle name="Comma 5 9 3 2 2 3" xfId="30599" xr:uid="{431458AB-C9BA-4E59-BFC7-8AC4B17F7501}"/>
    <cellStyle name="Comma 5 9 3 2 3" xfId="27018" xr:uid="{E598149C-FE07-4DC5-86B7-E13C07F268AF}"/>
    <cellStyle name="Comma 5 9 3 3" xfId="1685" xr:uid="{00000000-0005-0000-0000-000067020000}"/>
    <cellStyle name="Comma 5 9 3 4" xfId="1683" xr:uid="{00000000-0005-0000-0000-000068020000}"/>
    <cellStyle name="Comma 5 9 3 5" xfId="4883" xr:uid="{672D1938-E8B9-4EE4-A404-E4869E3DF097}"/>
    <cellStyle name="Comma 5 9 3 5 2" xfId="27914" xr:uid="{2CCA1919-C0E3-437A-AEA4-A7FE9B7E2006}"/>
    <cellStyle name="Comma 5 9 3 5 2 2" xfId="31196" xr:uid="{0301959F-F531-44B8-B593-826B6FD4315E}"/>
    <cellStyle name="Comma 5 9 3 5 2 3" xfId="30715" xr:uid="{84D65F06-96BE-4435-B794-A50A7ACD6ECD}"/>
    <cellStyle name="Comma 5 9 3 5 3" xfId="25880" xr:uid="{246E0EAC-A073-4023-BCDF-D485F4AAD117}"/>
    <cellStyle name="Comma 5 9 3 5 4" xfId="14175" xr:uid="{A3B19FAE-253A-4C9F-A824-7995242F9A40}"/>
    <cellStyle name="Comma 5 9 3 6" xfId="6628" xr:uid="{BCFE293F-552A-4FD1-843B-79E4089F5F29}"/>
    <cellStyle name="Comma 5 9 3 6 2" xfId="17008" xr:uid="{998E47F5-BD2A-4263-B6E7-BA0F6615FD09}"/>
    <cellStyle name="Comma 5 9 3 7" xfId="9461" xr:uid="{93F546B0-E630-48A1-A3A2-E60736345D88}"/>
    <cellStyle name="Comma 5 9 3 7 2" xfId="19841" xr:uid="{D384727D-B11B-4ACD-80DE-E21FB1AA851B}"/>
    <cellStyle name="Comma 5 9 3 8" xfId="23363" xr:uid="{A42F84E4-61A4-4AB1-B8D4-24F3C88470B4}"/>
    <cellStyle name="Comma 5 9 3 9" xfId="13077" xr:uid="{58B4F309-4F73-4AC0-9E82-9AB850A0C1EB}"/>
    <cellStyle name="Comma 5 9 4" xfId="1686" xr:uid="{00000000-0005-0000-0000-000069020000}"/>
    <cellStyle name="Comma 5 9 4 2" xfId="2278" xr:uid="{00000000-0005-0000-0000-0000DF010000}"/>
    <cellStyle name="Comma 5 9 4 2 2" xfId="7404" xr:uid="{1E1556D7-8993-43B8-B4DC-ADC5347F2892}"/>
    <cellStyle name="Comma 5 9 4 2 2 2" xfId="17784" xr:uid="{FC874948-C6B9-476A-9918-1FD3D1FDA1DC}"/>
    <cellStyle name="Comma 5 9 4 2 2 2 2" xfId="31124" xr:uid="{0B51279B-2A5B-4395-ADC6-689D69249167}"/>
    <cellStyle name="Comma 5 9 4 2 2 2 3" xfId="30717" xr:uid="{2B2AC912-036D-468D-8CF3-4AA2B8F5290D}"/>
    <cellStyle name="Comma 5 9 4 2 3" xfId="10237" xr:uid="{9E45737F-46A4-4824-9796-8F7DC6D1045A}"/>
    <cellStyle name="Comma 5 9 4 2 3 2" xfId="20617" xr:uid="{553028C3-EAAC-4756-93F3-35A270C1AD70}"/>
    <cellStyle name="Comma 5 9 4 2 4" xfId="28234" xr:uid="{A4F5614C-A5DF-4D87-88B0-071B9BC4EA7E}"/>
    <cellStyle name="Comma 5 9 4 2 5" xfId="26398" xr:uid="{9FE368F8-BEEE-4267-9DC6-5222CA95E77A}"/>
    <cellStyle name="Comma 5 9 4 2 6" xfId="14951" xr:uid="{A57EE24B-4604-4638-8EF3-39D2D495CEA9}"/>
    <cellStyle name="Comma 5 9 4 3" xfId="2057" xr:uid="{00000000-0005-0000-0000-000069020000}"/>
    <cellStyle name="Comma 5 9 4 4" xfId="22687" xr:uid="{10E129FC-ED19-4FA8-991C-0D82ED6B82C1}"/>
    <cellStyle name="Comma 5 9 4 4 2" xfId="29735" xr:uid="{23982877-3765-4743-AD98-45F4A9C681B2}"/>
    <cellStyle name="Comma 5 9 4 5" xfId="29842" xr:uid="{45E3FC05-22F4-4882-A2EE-6AE2BB9EB86D}"/>
    <cellStyle name="Comma 5 9 4 6" xfId="29987" xr:uid="{6B05C73D-E431-4BD3-A0E9-D68B75A751E3}"/>
    <cellStyle name="Comma 5 9 5" xfId="1687" xr:uid="{00000000-0005-0000-0000-00006A020000}"/>
    <cellStyle name="Comma 5 9 5 2" xfId="24213" xr:uid="{4EF621CF-F50D-4230-AF83-2E870655BDA3}"/>
    <cellStyle name="Comma 5 9 5 2 2" xfId="29796" xr:uid="{AC7AD2D9-EE19-437C-B1CB-74F8FC52A265}"/>
    <cellStyle name="Comma 5 9 5 2 2 2" xfId="30718" xr:uid="{B026E2CA-F479-4414-B3BC-598E63AD2D30}"/>
    <cellStyle name="Comma 5 9 5 3" xfId="24965" xr:uid="{569BA925-3A3B-4717-B1B9-3D852F1BB19D}"/>
    <cellStyle name="Comma 5 9 5 4" xfId="30013" xr:uid="{0A634316-065C-4E51-B319-E58017A9EF5E}"/>
    <cellStyle name="Comma 5 9 6" xfId="1679" xr:uid="{00000000-0005-0000-0000-00006B020000}"/>
    <cellStyle name="Comma 5 9 6 2" xfId="27176" xr:uid="{14EF25F5-D9BE-45D5-9005-4E60957A0203}"/>
    <cellStyle name="Comma 5 9 6 2 2" xfId="30719" xr:uid="{FDE5ECE4-C2F4-4D3A-A86F-4B131C787202}"/>
    <cellStyle name="Comma 5 9 6 2 3" xfId="30583" xr:uid="{A40CFB98-27E5-4F51-8348-E9CA033F2552}"/>
    <cellStyle name="Comma 5 9 6 3" xfId="26358" xr:uid="{33843480-E46E-46E8-A098-789A42CAEACB}"/>
    <cellStyle name="Comma 5 9 7" xfId="3865" xr:uid="{B9DE1D30-4F88-4738-9237-DC4A3CFC8DA9}"/>
    <cellStyle name="Comma 5 9 7 2" xfId="8696" xr:uid="{217EDCE2-9B0E-4A25-BC3B-8C29294786F7}"/>
    <cellStyle name="Comma 5 9 7 2 2" xfId="28963" xr:uid="{40DF6CCF-C7EB-4E2F-8943-4010C4F20435}"/>
    <cellStyle name="Comma 5 9 7 2 3" xfId="27297" xr:uid="{F77F18D5-5BCA-4F28-938A-BCE11258A9A2}"/>
    <cellStyle name="Comma 5 9 7 2 4" xfId="19076" xr:uid="{96203E88-F519-4C89-86D3-CA0BFFC30A7C}"/>
    <cellStyle name="Comma 5 9 7 3" xfId="11529" xr:uid="{29D5A212-8ECB-4895-AE43-EE1FA4977D49}"/>
    <cellStyle name="Comma 5 9 7 3 2" xfId="21909" xr:uid="{4E2A553C-24C0-40AA-A554-9E1ED5799483}"/>
    <cellStyle name="Comma 5 9 7 4" xfId="26982" xr:uid="{3E732908-041F-46A5-A79F-0CF9D6D2313D}"/>
    <cellStyle name="Comma 5 9 7 5" xfId="16243" xr:uid="{5D36E793-C1E0-440E-8E25-0EACBB5C7075}"/>
    <cellStyle name="Comma 5 9 8" xfId="4881" xr:uid="{19062C3A-3DA8-4519-BE2C-EB4890D3976C}"/>
    <cellStyle name="Comma 5 9 8 2" xfId="28600" xr:uid="{43816189-9755-4F5B-9F31-479975E420E6}"/>
    <cellStyle name="Comma 5 9 8 3" xfId="26586" xr:uid="{8B938DC1-312A-41D7-8860-4BA13CAE14F7}"/>
    <cellStyle name="Comma 5 9 8 4" xfId="14173" xr:uid="{6230BFD7-AEE5-43EB-8885-BB2F9158B86E}"/>
    <cellStyle name="Comma 5 9 9" xfId="6626" xr:uid="{E289BBFE-C525-4650-8B0E-5AD183962837}"/>
    <cellStyle name="Comma 5 9 9 2" xfId="28562" xr:uid="{F1666656-BD91-4BFD-8C97-C71A38433776}"/>
    <cellStyle name="Comma 5 9 9 3" xfId="28023" xr:uid="{DB2661FD-D525-4319-94EB-088EB495F608}"/>
    <cellStyle name="Comma 5 9 9 4" xfId="17006"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3" xr:uid="{8A7DAFD7-2CA3-48AB-8998-82D5CBA4FD5D}"/>
    <cellStyle name="Comma 6 3 2 2 2" xfId="29822" xr:uid="{993FD6BC-13E5-4F0C-A1CB-0B9266626B05}"/>
    <cellStyle name="Comma 6 3 2 3" xfId="24574" xr:uid="{A28E2AF0-11DC-454F-8523-E8CC9FF3477F}"/>
    <cellStyle name="Comma 6 3 3" xfId="1690" xr:uid="{00000000-0005-0000-0000-000070020000}"/>
    <cellStyle name="Comma 6 3 3 2" xfId="31307" xr:uid="{B892DCB0-225F-4A82-BF1C-F3D3857F7969}"/>
    <cellStyle name="Comma 6 3 3 3" xfId="31266" xr:uid="{6EC989E8-EEBE-4E56-B842-6FAA8089D686}"/>
    <cellStyle name="Comma 6 3 4" xfId="1688" xr:uid="{00000000-0005-0000-0000-000071020000}"/>
    <cellStyle name="Comma 6 3 5" xfId="30400" xr:uid="{826A58AB-2EF0-437D-8B25-98E5B40781A9}"/>
    <cellStyle name="Comma 6 3 5 2" xfId="30431" xr:uid="{C80FF380-C62E-48FE-B3CF-F41618084E64}"/>
    <cellStyle name="Comma 6 4" xfId="495" xr:uid="{00000000-0005-0000-0000-000072020000}"/>
    <cellStyle name="Comma 6 4 10" xfId="4884" xr:uid="{590EB0C8-22E1-4978-891E-C4F933D87663}"/>
    <cellStyle name="Comma 6 4 10 2" xfId="14176" xr:uid="{D116F717-0813-48E8-85B0-A4EAB548CEE8}"/>
    <cellStyle name="Comma 6 4 11" xfId="6629" xr:uid="{C7EE9BD2-A05B-4FE7-B3BA-FA91B2818E1F}"/>
    <cellStyle name="Comma 6 4 11 2" xfId="17009" xr:uid="{B8DB3F00-9E9D-409B-8728-AFBA1086C4B3}"/>
    <cellStyle name="Comma 6 4 12" xfId="9462" xr:uid="{9FF30183-B51D-4652-85E9-61D6B4505CEA}"/>
    <cellStyle name="Comma 6 4 12 2" xfId="19842" xr:uid="{43B3ED84-FCF3-429C-B5C8-F790869B9743}"/>
    <cellStyle name="Comma 6 4 13" xfId="24563" xr:uid="{ECE51940-59D9-4508-834B-EE611846C330}"/>
    <cellStyle name="Comma 6 4 14" xfId="12452" xr:uid="{CD5DDB80-C41A-4879-9C53-6EC2F07C554B}"/>
    <cellStyle name="Comma 6 4 2" xfId="496" xr:uid="{00000000-0005-0000-0000-000073020000}"/>
    <cellStyle name="Comma 6 4 2 10" xfId="9463" xr:uid="{D5BF1811-2803-4948-A0EE-3FF96738624E}"/>
    <cellStyle name="Comma 6 4 2 10 2" xfId="19843" xr:uid="{3F5543A8-A093-4FBE-974F-9BCDC3B3402A}"/>
    <cellStyle name="Comma 6 4 2 11" xfId="25402" xr:uid="{29A5D357-8B2B-46F0-A662-77123053171A}"/>
    <cellStyle name="Comma 6 4 2 12" xfId="12510" xr:uid="{D05CF195-F9B5-4A45-AE3D-41A5E0351F83}"/>
    <cellStyle name="Comma 6 4 2 2" xfId="497" xr:uid="{00000000-0005-0000-0000-000074020000}"/>
    <cellStyle name="Comma 6 4 2 2 10" xfId="13079" xr:uid="{9036A2BC-18BE-4FB3-B52B-3678CFDC02B6}"/>
    <cellStyle name="Comma 6 4 2 2 2" xfId="1694" xr:uid="{00000000-0005-0000-0000-000075020000}"/>
    <cellStyle name="Comma 6 4 2 2 2 2" xfId="3041" xr:uid="{00000000-0005-0000-0000-0000E9010000}"/>
    <cellStyle name="Comma 6 4 2 2 2 2 2" xfId="8120" xr:uid="{CC6411F4-1CBE-4402-84DA-435DBF322A64}"/>
    <cellStyle name="Comma 6 4 2 2 2 2 2 2" xfId="28801" xr:uid="{7F89C405-4E7B-4D58-BF46-41EB446A6018}"/>
    <cellStyle name="Comma 6 4 2 2 2 2 2 3" xfId="26830" xr:uid="{668C4A35-0F7A-4120-9061-A68B9CC43049}"/>
    <cellStyle name="Comma 6 4 2 2 2 2 2 4" xfId="18500" xr:uid="{0D6186E5-DE10-4652-AD63-5E412EF765C3}"/>
    <cellStyle name="Comma 6 4 2 2 2 2 3" xfId="10953" xr:uid="{4EFEE2EA-4567-467B-89A0-B0256E14CC5D}"/>
    <cellStyle name="Comma 6 4 2 2 2 2 3 2" xfId="21333" xr:uid="{6EE04AED-26C1-47DD-9F9D-12E30109AB5F}"/>
    <cellStyle name="Comma 6 4 2 2 2 2 4" xfId="25680" xr:uid="{EF41D050-0AE8-4E89-BB9E-051DF5630730}"/>
    <cellStyle name="Comma 6 4 2 2 2 2 5" xfId="15667" xr:uid="{F2560B0F-AD65-4450-AD2A-D2B82D41C930}"/>
    <cellStyle name="Comma 6 4 2 2 2 3" xfId="3574" xr:uid="{00000000-0005-0000-0000-000075020000}"/>
    <cellStyle name="Comma 6 4 2 2 2 4" xfId="5589" xr:uid="{8BF347F7-3DE4-4C27-A5DD-8CA2A1920DC5}"/>
    <cellStyle name="Comma 6 4 2 2 2 4 2" xfId="29947" xr:uid="{233E463F-54C2-4C29-870A-0D49BFA16A91}"/>
    <cellStyle name="Comma 6 4 2 2 2 5" xfId="23719" xr:uid="{ADD3F041-ED7E-4808-8804-F82B1C69DADD}"/>
    <cellStyle name="Comma 6 4 2 2 2 6" xfId="13547" xr:uid="{5B965AB5-811C-4C8F-9776-A7E6E46FEFB1}"/>
    <cellStyle name="Comma 6 4 2 2 3" xfId="1695" xr:uid="{00000000-0005-0000-0000-000076020000}"/>
    <cellStyle name="Comma 6 4 2 2 3 2" xfId="4646" xr:uid="{187D3BBC-2F30-4E54-BF60-6686AA852718}"/>
    <cellStyle name="Comma 6 4 2 2 3 2 2" xfId="9401" xr:uid="{ACAD8495-9410-477A-A199-35531A3A5934}"/>
    <cellStyle name="Comma 6 4 2 2 3 2 2 2" xfId="19781" xr:uid="{93C5B541-0741-49C6-BEF0-3FE0CDC50F93}"/>
    <cellStyle name="Comma 6 4 2 2 3 2 3" xfId="12234" xr:uid="{8A4C0AE4-CA6B-43CE-A304-C1A77EFC9CE7}"/>
    <cellStyle name="Comma 6 4 2 2 3 2 3 2" xfId="22614" xr:uid="{351A7092-E753-446E-A119-ADEAA0D954FF}"/>
    <cellStyle name="Comma 6 4 2 2 3 2 4" xfId="27965" xr:uid="{ABD3612A-144F-4974-A4D6-F6C5F0703320}"/>
    <cellStyle name="Comma 6 4 2 2 3 2 5" xfId="28594" xr:uid="{312B778F-60C6-4219-81C0-7FD53D492B70}"/>
    <cellStyle name="Comma 6 4 2 2 3 2 6" xfId="16948" xr:uid="{129F80BC-EC3D-44D7-8C98-01595460F21A}"/>
    <cellStyle name="Comma 6 4 2 2 3 3" xfId="24958" xr:uid="{2283E414-46E5-4049-907A-D24F13EDDB5E}"/>
    <cellStyle name="Comma 6 4 2 2 3 3 2" xfId="29901" xr:uid="{4DA074B1-E9A6-4FB2-9574-AF0CB56E487E}"/>
    <cellStyle name="Comma 6 4 2 2 3 4" xfId="30015" xr:uid="{B0E6ED8B-7F94-4C65-B922-D81312B6C1B9}"/>
    <cellStyle name="Comma 6 4 2 2 4" xfId="1693" xr:uid="{00000000-0005-0000-0000-000077020000}"/>
    <cellStyle name="Comma 6 4 2 2 4 2" xfId="26918" xr:uid="{5EED627A-0015-4E1B-A2B6-EF5D8B44E99E}"/>
    <cellStyle name="Comma 6 4 2 2 4 3" xfId="26327" xr:uid="{A5E211ED-3697-47AE-AFB7-DC4A9AEBCE66}"/>
    <cellStyle name="Comma 6 4 2 2 5" xfId="4259" xr:uid="{57211779-9320-44C5-9837-0748906E7A4C}"/>
    <cellStyle name="Comma 6 4 2 2 5 2" xfId="9030" xr:uid="{3A1E14F9-50A9-4BC3-9B23-12F98A7CD057}"/>
    <cellStyle name="Comma 6 4 2 2 5 2 2" xfId="19410" xr:uid="{5B746D22-E62E-4BCC-B5AB-8BE294689550}"/>
    <cellStyle name="Comma 6 4 2 2 5 2 3" xfId="31034" xr:uid="{E5D61C2A-5E38-417B-8489-A5D1DF3FC18F}"/>
    <cellStyle name="Comma 6 4 2 2 5 2 4" xfId="30720" xr:uid="{0FF41AB0-D970-4E31-9E8E-8298D6AF25BD}"/>
    <cellStyle name="Comma 6 4 2 2 5 3" xfId="11863" xr:uid="{000755D5-7700-4754-B967-5ED980124053}"/>
    <cellStyle name="Comma 6 4 2 2 5 3 2" xfId="22243" xr:uid="{901EA211-D1BA-4DDB-BF1A-DE2745178C81}"/>
    <cellStyle name="Comma 6 4 2 2 5 4" xfId="27947" xr:uid="{7A21C380-1C3B-405E-8007-F7F0A2667C6A}"/>
    <cellStyle name="Comma 6 4 2 2 5 5" xfId="26353" xr:uid="{BF873D68-89B9-4165-9916-E524D274416D}"/>
    <cellStyle name="Comma 6 4 2 2 5 6" xfId="16577" xr:uid="{DD76C47B-4BEF-4E5F-8149-569D6F982A01}"/>
    <cellStyle name="Comma 6 4 2 2 6" xfId="4886" xr:uid="{EA5D0D92-CCEF-4853-BE03-D86DFD2ECEDF}"/>
    <cellStyle name="Comma 6 4 2 2 6 2" xfId="28016" xr:uid="{8DB2376A-D7D2-4A96-83ED-7EFE0D22FA4E}"/>
    <cellStyle name="Comma 6 4 2 2 6 3" xfId="27152" xr:uid="{88855DC0-CDE1-4E14-A52B-9DE3A3E64F10}"/>
    <cellStyle name="Comma 6 4 2 2 6 4" xfId="14178" xr:uid="{D4053323-D138-435E-B09B-2D06BF1F3177}"/>
    <cellStyle name="Comma 6 4 2 2 7" xfId="6631" xr:uid="{A8C3E90C-E98A-4A69-BCCD-D65AB4659552}"/>
    <cellStyle name="Comma 6 4 2 2 7 2" xfId="17011" xr:uid="{35E27ADC-64E2-48C3-B047-3B99EA26CD8E}"/>
    <cellStyle name="Comma 6 4 2 2 8" xfId="9464" xr:uid="{1DE1E175-6029-46A6-8D6A-130CCE65B77A}"/>
    <cellStyle name="Comma 6 4 2 2 8 2" xfId="19844" xr:uid="{D0522DD5-F40C-4C3E-B363-511EC1C0075F}"/>
    <cellStyle name="Comma 6 4 2 2 9" xfId="24419" xr:uid="{8074B458-5983-4302-BBAA-E98DEE0AEFCE}"/>
    <cellStyle name="Comma 6 4 2 3" xfId="1696" xr:uid="{00000000-0005-0000-0000-000078020000}"/>
    <cellStyle name="Comma 6 4 2 3 2" xfId="3042" xr:uid="{00000000-0005-0000-0000-0000EA010000}"/>
    <cellStyle name="Comma 6 4 2 3 2 2" xfId="8121" xr:uid="{0384A77A-4C50-4A21-9871-8CEEE901F830}"/>
    <cellStyle name="Comma 6 4 2 3 2 2 2" xfId="28802" xr:uid="{AC14E83F-D38E-4E39-AEB7-0CD9C098D261}"/>
    <cellStyle name="Comma 6 4 2 3 2 2 2 2" xfId="31219" xr:uid="{020E94C7-3C33-4C62-9CE1-8B3A7270B784}"/>
    <cellStyle name="Comma 6 4 2 3 2 2 2 3" xfId="30722" xr:uid="{F335279E-1B9E-4D18-8CA1-66BD0EDC3A2A}"/>
    <cellStyle name="Comma 6 4 2 3 2 2 3" xfId="26798" xr:uid="{ABDB6786-F739-47A6-AB97-7ACED774675F}"/>
    <cellStyle name="Comma 6 4 2 3 2 2 4" xfId="18501" xr:uid="{8B0BF2DE-017B-40C1-987A-4EA279A1DDD3}"/>
    <cellStyle name="Comma 6 4 2 3 2 3" xfId="10954" xr:uid="{F5D47024-2265-4130-A6B8-E2481033798A}"/>
    <cellStyle name="Comma 6 4 2 3 2 3 2" xfId="21334" xr:uid="{5CC7CCD4-B9FD-41AF-86B6-CBA8245B1A71}"/>
    <cellStyle name="Comma 6 4 2 3 2 4" xfId="25445" xr:uid="{1DEB5072-6A52-41B8-B09E-A4269DE1A5FD}"/>
    <cellStyle name="Comma 6 4 2 3 2 5" xfId="15668" xr:uid="{AFFB747D-8F23-4C0B-A899-0DC021FEA89B}"/>
    <cellStyle name="Comma 6 4 2 3 3" xfId="2080" xr:uid="{00000000-0005-0000-0000-000078020000}"/>
    <cellStyle name="Comma 6 4 2 3 4" xfId="4403" xr:uid="{1FB2328B-4382-487E-A902-9BD441BC9913}"/>
    <cellStyle name="Comma 6 4 2 3 4 2" xfId="9174" xr:uid="{8F66199E-1B28-43E3-A19F-CFC291178D6D}"/>
    <cellStyle name="Comma 6 4 2 3 4 2 2" xfId="19554" xr:uid="{D5DEDE6B-E6E5-4EAD-AA05-81693599A82E}"/>
    <cellStyle name="Comma 6 4 2 3 4 2 3" xfId="31068" xr:uid="{55898A08-20A6-4893-81F2-362535D71995}"/>
    <cellStyle name="Comma 6 4 2 3 4 2 4" xfId="30721" xr:uid="{991663E5-093A-4C82-AB81-8EF79A9D4B8B}"/>
    <cellStyle name="Comma 6 4 2 3 4 3" xfId="12007" xr:uid="{D49E91B3-9301-482A-B4BF-5C9AEB14AC53}"/>
    <cellStyle name="Comma 6 4 2 3 4 3 2" xfId="22387" xr:uid="{17A37291-6571-4D15-B536-039ED25AA43D}"/>
    <cellStyle name="Comma 6 4 2 3 4 4" xfId="16721" xr:uid="{0E1BB8D7-1061-41AD-9946-F1642322DE7C}"/>
    <cellStyle name="Comma 6 4 2 3 5" xfId="5590" xr:uid="{B77D97DF-34AC-4B61-94AB-5E81CC907204}"/>
    <cellStyle name="Comma 6 4 2 3 5 2" xfId="29688" xr:uid="{63269818-A85D-49A6-B8ED-4F376BDFFA23}"/>
    <cellStyle name="Comma 6 4 2 3 5 2 2" xfId="30964" xr:uid="{7D70C7BF-EF85-401A-AD86-BF5235BE5695}"/>
    <cellStyle name="Comma 6 4 2 3 6" xfId="23430" xr:uid="{44806F47-1906-4B34-89B1-7A5705E499F2}"/>
    <cellStyle name="Comma 6 4 2 3 7" xfId="13548" xr:uid="{85825A31-9239-462E-B016-0AC77AABAAAB}"/>
    <cellStyle name="Comma 6 4 2 4" xfId="1697" xr:uid="{00000000-0005-0000-0000-000079020000}"/>
    <cellStyle name="Comma 6 4 2 4 2" xfId="3040" xr:uid="{00000000-0005-0000-0000-0000EB010000}"/>
    <cellStyle name="Comma 6 4 2 4 2 2" xfId="8119" xr:uid="{ADF22222-811F-4F84-B720-222185DDB4A1}"/>
    <cellStyle name="Comma 6 4 2 4 2 2 2" xfId="28800" xr:uid="{922D86D4-CE5F-49B6-BB93-8FE1C4D72254}"/>
    <cellStyle name="Comma 6 4 2 4 2 2 3" xfId="27695" xr:uid="{6FD99DB8-EBD7-49EB-8A7C-1342FBAC3836}"/>
    <cellStyle name="Comma 6 4 2 4 2 2 4" xfId="18499" xr:uid="{1239A679-9578-452E-BA64-7D79A9553E4B}"/>
    <cellStyle name="Comma 6 4 2 4 2 3" xfId="10952" xr:uid="{9CFE8881-6865-452C-A880-B409BA8FC2FB}"/>
    <cellStyle name="Comma 6 4 2 4 2 3 2" xfId="21332" xr:uid="{3FD0A189-72D1-44EF-8586-68EB0ACC380D}"/>
    <cellStyle name="Comma 6 4 2 4 2 4" xfId="24415" xr:uid="{D6823635-BF87-412A-97CD-62CD1E9247DB}"/>
    <cellStyle name="Comma 6 4 2 4 2 5" xfId="15666" xr:uid="{31150317-04E8-41C9-A993-9077679AFEB5}"/>
    <cellStyle name="Comma 6 4 2 4 3" xfId="3670" xr:uid="{00000000-0005-0000-0000-000079020000}"/>
    <cellStyle name="Comma 6 4 2 4 4" xfId="5591" xr:uid="{5E240531-8C52-4B64-996E-6CF2C56EAD6B}"/>
    <cellStyle name="Comma 6 4 2 4 4 2" xfId="29946" xr:uid="{F9D8C378-6662-4A0B-BF57-80CDD28C6729}"/>
    <cellStyle name="Comma 6 4 2 4 5" xfId="23883" xr:uid="{43568BDD-A2A2-40C8-B1D3-E9FAF4B904FE}"/>
    <cellStyle name="Comma 6 4 2 4 6" xfId="13546" xr:uid="{B4E62D67-D4F8-4AEE-A0C8-D1B0BC76898D}"/>
    <cellStyle name="Comma 6 4 2 5" xfId="1692" xr:uid="{00000000-0005-0000-0000-00007A020000}"/>
    <cellStyle name="Comma 6 4 2 5 2" xfId="2527" xr:uid="{00000000-0005-0000-0000-0000EC010000}"/>
    <cellStyle name="Comma 6 4 2 5 2 2" xfId="7651" xr:uid="{31EE074A-1A25-4279-9498-1557E65A9611}"/>
    <cellStyle name="Comma 6 4 2 5 2 2 2" xfId="18031" xr:uid="{2E5103D4-FE6F-4FD3-8CF2-4F6CBE43E536}"/>
    <cellStyle name="Comma 6 4 2 5 2 3" xfId="10484" xr:uid="{47A8CDED-9374-4C4C-9AD1-F9989393134E}"/>
    <cellStyle name="Comma 6 4 2 5 2 3 2" xfId="20864" xr:uid="{894DF4C3-B7A2-4D59-8DF5-E6A4EC275E7C}"/>
    <cellStyle name="Comma 6 4 2 5 2 4" xfId="27789" xr:uid="{E1105289-3713-4AAF-B940-F952224F0EDC}"/>
    <cellStyle name="Comma 6 4 2 5 2 5" xfId="28454" xr:uid="{D273BE61-BBFD-447D-B264-4CFF693C5FDF}"/>
    <cellStyle name="Comma 6 4 2 5 2 6" xfId="15198" xr:uid="{4A290AF2-28F0-47E5-8AC6-D53A411884E3}"/>
    <cellStyle name="Comma 6 4 2 5 3" xfId="3562" xr:uid="{00000000-0005-0000-0000-00007A020000}"/>
    <cellStyle name="Comma 6 4 2 5 4" xfId="5588" xr:uid="{79D951B6-7C6B-413F-B554-86ACD55AFC22}"/>
    <cellStyle name="Comma 6 4 2 5 4 2" xfId="29873" xr:uid="{1F5868CB-B8F6-4FD2-BE45-16F85B1BB38D}"/>
    <cellStyle name="Comma 6 4 2 5 5" xfId="23933" xr:uid="{61B540B9-A018-4E28-B282-83577ECA9D03}"/>
    <cellStyle name="Comma 6 4 2 5 6" xfId="12914" xr:uid="{C6259B45-015A-4F34-84F8-1B874A052B21}"/>
    <cellStyle name="Comma 6 4 2 6" xfId="2279" xr:uid="{00000000-0005-0000-0000-0000E7010000}"/>
    <cellStyle name="Comma 6 4 2 6 2" xfId="7405" xr:uid="{6714873E-F416-44C5-82FA-E05131962C6E}"/>
    <cellStyle name="Comma 6 4 2 6 2 2" xfId="17785" xr:uid="{DAB56B7B-C136-47C5-A747-7B121669E960}"/>
    <cellStyle name="Comma 6 4 2 6 3" xfId="10238" xr:uid="{4C8AE7B1-A4A9-425A-9167-B6967CFE222E}"/>
    <cellStyle name="Comma 6 4 2 6 3 2" xfId="20618" xr:uid="{19177BF8-5573-4BFF-B173-1662A0989156}"/>
    <cellStyle name="Comma 6 4 2 6 4" xfId="23820" xr:uid="{AC9C99D0-AB2A-4CD9-91CC-19279A8AFCB3}"/>
    <cellStyle name="Comma 6 4 2 6 5" xfId="26845" xr:uid="{1A57839F-464C-450B-87F9-255CD7C009FB}"/>
    <cellStyle name="Comma 6 4 2 6 6" xfId="14952" xr:uid="{1E6FD0BC-2500-4D19-B49D-410520A4EE12}"/>
    <cellStyle name="Comma 6 4 2 7" xfId="3818" xr:uid="{92CFE6F2-A1C9-4A93-BBED-550530B8857A}"/>
    <cellStyle name="Comma 6 4 2 7 2" xfId="8650" xr:uid="{6163D877-2216-4038-9EB4-81712A04994C}"/>
    <cellStyle name="Comma 6 4 2 7 2 2" xfId="19030" xr:uid="{03ADF068-45AD-4DAB-8C61-3E6015003565}"/>
    <cellStyle name="Comma 6 4 2 7 3" xfId="11483" xr:uid="{B63E5292-1B5E-45E0-93E5-4A060B62CDFF}"/>
    <cellStyle name="Comma 6 4 2 7 3 2" xfId="21863" xr:uid="{7283CF71-5EE7-47AA-B790-60924D944E8F}"/>
    <cellStyle name="Comma 6 4 2 7 4" xfId="25888" xr:uid="{F39EEEA6-603F-4E58-945E-BB29862672B2}"/>
    <cellStyle name="Comma 6 4 2 7 5" xfId="26505" xr:uid="{C2E764BB-88F9-4C12-9ADA-9E379CE1C073}"/>
    <cellStyle name="Comma 6 4 2 7 6" xfId="16197" xr:uid="{EF1D7535-5DF8-4A8B-938B-FBCFC8BDE855}"/>
    <cellStyle name="Comma 6 4 2 8" xfId="4885" xr:uid="{B9ED5642-C6EF-4D18-85FB-1F3A8F4EEE28}"/>
    <cellStyle name="Comma 6 4 2 8 2" xfId="14177" xr:uid="{ECD191D8-EC14-4B95-862F-94FDC2BBCD9C}"/>
    <cellStyle name="Comma 6 4 2 9" xfId="6630" xr:uid="{D4B262BE-F461-4DC9-89DC-2023215ABCFD}"/>
    <cellStyle name="Comma 6 4 2 9 2" xfId="17010" xr:uid="{6E0271B9-4A40-4868-BD41-DAD782E2C209}"/>
    <cellStyle name="Comma 6 4 3" xfId="498" xr:uid="{00000000-0005-0000-0000-00007B020000}"/>
    <cellStyle name="Comma 6 4 3 10" xfId="25485" xr:uid="{99E9E6DC-A851-4F87-A404-F8E922B22778}"/>
    <cellStyle name="Comma 6 4 3 11" xfId="12668" xr:uid="{5A4B5E9F-8AD8-4DAE-ADCF-C4E4E84DC022}"/>
    <cellStyle name="Comma 6 4 3 2" xfId="1699" xr:uid="{00000000-0005-0000-0000-00007C020000}"/>
    <cellStyle name="Comma 6 4 3 2 2" xfId="3044" xr:uid="{00000000-0005-0000-0000-0000EF010000}"/>
    <cellStyle name="Comma 6 4 3 2 2 2" xfId="6160" xr:uid="{9DE87451-BF29-4F9C-8D44-3C00B4B7AB11}"/>
    <cellStyle name="Comma 6 4 3 2 2 2 2" xfId="25626" xr:uid="{1BE7515C-653A-4F87-876F-63B764521DA0}"/>
    <cellStyle name="Comma 6 4 3 2 2 2 2 2" xfId="28545" xr:uid="{76250F69-99E5-4C87-AA68-28CAC0ABE243}"/>
    <cellStyle name="Comma 6 4 3 2 2 2 2 3" xfId="31159" xr:uid="{B8B7D374-F9E5-4444-AC13-477FC287386D}"/>
    <cellStyle name="Comma 6 4 3 2 2 2 3" xfId="28603" xr:uid="{05D73697-F366-4499-ADE0-47D3DE37ECFB}"/>
    <cellStyle name="Comma 6 4 3 2 2 2 4" xfId="15670" xr:uid="{DAA6396E-5617-4A70-B574-AFCD162D4D30}"/>
    <cellStyle name="Comma 6 4 3 2 2 3" xfId="8123" xr:uid="{6C0A3AD5-AA43-4E8F-AD77-C0019D0A2C78}"/>
    <cellStyle name="Comma 6 4 3 2 2 3 2" xfId="28804" xr:uid="{F2C78387-E4A4-41C7-80DE-D7182430BC82}"/>
    <cellStyle name="Comma 6 4 3 2 2 3 3" xfId="28125" xr:uid="{3D9342C1-D49F-4D43-8AC1-93AE5F56062A}"/>
    <cellStyle name="Comma 6 4 3 2 2 3 4" xfId="18503" xr:uid="{2304C356-D9FF-4CB7-8D43-1928F2D47AFB}"/>
    <cellStyle name="Comma 6 4 3 2 2 4" xfId="10956" xr:uid="{A9FEC1FC-DA92-4D7E-A9BA-4BE6D80C1BBE}"/>
    <cellStyle name="Comma 6 4 3 2 2 4 2" xfId="21336" xr:uid="{A0857218-8F4D-4CD3-B2A0-11E1240D74D4}"/>
    <cellStyle name="Comma 6 4 3 2 2 5" xfId="22937" xr:uid="{F447AA7E-14C2-47CB-8EA8-D414A90848E1}"/>
    <cellStyle name="Comma 6 4 3 2 2 6" xfId="13550" xr:uid="{131ED52A-BDC5-46E9-BF9F-9B7B0B88F1B6}"/>
    <cellStyle name="Comma 6 4 3 2 3" xfId="2673" xr:uid="{00000000-0005-0000-0000-0000EE010000}"/>
    <cellStyle name="Comma 6 4 3 2 3 2" xfId="7796" xr:uid="{0F2D7387-1C2C-43EA-8D1B-DCD8B47814A5}"/>
    <cellStyle name="Comma 6 4 3 2 3 2 2" xfId="27268" xr:uid="{5B830BD1-7260-4C2A-8DB9-D8138AC7079C}"/>
    <cellStyle name="Comma 6 4 3 2 3 2 3" xfId="28436" xr:uid="{21009788-6F5C-4071-A2DC-85665187ADF3}"/>
    <cellStyle name="Comma 6 4 3 2 3 2 4" xfId="18176" xr:uid="{9C68AE63-D3BE-44EC-93A1-10DEC2A2FD8F}"/>
    <cellStyle name="Comma 6 4 3 2 3 3" xfId="10629" xr:uid="{E243FB16-8574-4B4D-9DCC-E703BA2E9B76}"/>
    <cellStyle name="Comma 6 4 3 2 3 3 2" xfId="21009" xr:uid="{73F9FFA3-B985-40BB-8F39-555D2D339E60}"/>
    <cellStyle name="Comma 6 4 3 2 3 4" xfId="25066" xr:uid="{8943FECE-0FE9-448B-8798-C7D4A06BFB9E}"/>
    <cellStyle name="Comma 6 4 3 2 3 5" xfId="15343" xr:uid="{FC4FEB2E-5924-4D22-91C3-E4EA0BEE808D}"/>
    <cellStyle name="Comma 6 4 3 2 4" xfId="3648" xr:uid="{00000000-0005-0000-0000-00007C020000}"/>
    <cellStyle name="Comma 6 4 3 2 5" xfId="4260" xr:uid="{A51EAC08-E66F-40E2-903C-7CC3150401A1}"/>
    <cellStyle name="Comma 6 4 3 2 5 2" xfId="9031" xr:uid="{9CB19842-F4C9-4617-BA4E-C32A4ABED1D6}"/>
    <cellStyle name="Comma 6 4 3 2 5 2 2" xfId="19411" xr:uid="{29A40CE9-1ADF-482C-8C07-4FAB69ECEEE9}"/>
    <cellStyle name="Comma 6 4 3 2 5 2 3" xfId="31035" xr:uid="{48EC53A8-509B-4602-9481-7646B7A295C3}"/>
    <cellStyle name="Comma 6 4 3 2 5 2 4" xfId="30724" xr:uid="{DAB1BA0C-8406-4AF8-9D58-1646B3244154}"/>
    <cellStyle name="Comma 6 4 3 2 5 3" xfId="11864" xr:uid="{23A53419-8BF1-421F-A70F-CACA88D74416}"/>
    <cellStyle name="Comma 6 4 3 2 5 3 2" xfId="22244" xr:uid="{EB58247D-0D07-4A99-B592-41F2A71DB9DA}"/>
    <cellStyle name="Comma 6 4 3 2 5 4" xfId="27780" xr:uid="{70C3B298-AD80-4B7B-B6B7-937B7807FEF0}"/>
    <cellStyle name="Comma 6 4 3 2 5 5" xfId="26940" xr:uid="{0A76B398-CCEB-44F2-A850-E5E77487E760}"/>
    <cellStyle name="Comma 6 4 3 2 5 6" xfId="16578" xr:uid="{2E50FF22-5A32-4A14-A5DC-A900B3753DB5}"/>
    <cellStyle name="Comma 6 4 3 2 6" xfId="5593" xr:uid="{5E2AC345-4328-4BFD-8DA3-5CCEC7838AEA}"/>
    <cellStyle name="Comma 6 4 3 2 6 2" xfId="29719" xr:uid="{B517F1E3-A38C-4F58-A6FD-5D445DFE68EB}"/>
    <cellStyle name="Comma 6 4 3 2 6 2 2" xfId="30965" xr:uid="{68C3F424-D42B-415D-A275-3C3491C69598}"/>
    <cellStyle name="Comma 6 4 3 2 7" xfId="22716" xr:uid="{2381AC7C-D874-457D-824B-CD7134186CFD}"/>
    <cellStyle name="Comma 6 4 3 2 8" xfId="13080" xr:uid="{CB1CC082-7815-46C3-8934-9E81858CC6E3}"/>
    <cellStyle name="Comma 6 4 3 3" xfId="1700" xr:uid="{00000000-0005-0000-0000-00007D020000}"/>
    <cellStyle name="Comma 6 4 3 3 2" xfId="3045" xr:uid="{00000000-0005-0000-0000-0000F0010000}"/>
    <cellStyle name="Comma 6 4 3 3 2 2" xfId="8124" xr:uid="{E1647CBD-57C7-49A5-8AD5-21902424509E}"/>
    <cellStyle name="Comma 6 4 3 3 2 2 2" xfId="28805" xr:uid="{7AF06F04-B747-4D85-A892-73CBA0EA89FC}"/>
    <cellStyle name="Comma 6 4 3 3 2 2 3" xfId="26417" xr:uid="{A4AFFC74-E361-4181-9D14-1A2AA74BA744}"/>
    <cellStyle name="Comma 6 4 3 3 2 2 4" xfId="18504" xr:uid="{80803E80-3592-497A-882C-532D47CAD3F1}"/>
    <cellStyle name="Comma 6 4 3 3 2 3" xfId="10957" xr:uid="{A5CEA30C-A014-4CC8-B570-6C5E75F60085}"/>
    <cellStyle name="Comma 6 4 3 3 2 3 2" xfId="21337" xr:uid="{B2944D65-2E02-4493-94E6-C3ED577A2F5A}"/>
    <cellStyle name="Comma 6 4 3 3 2 4" xfId="24512" xr:uid="{99256903-5A76-4761-8307-3040FBD844E4}"/>
    <cellStyle name="Comma 6 4 3 3 2 5" xfId="15671" xr:uid="{797CFECA-5B3A-425C-8321-CA57176B4E48}"/>
    <cellStyle name="Comma 6 4 3 3 3" xfId="3611" xr:uid="{00000000-0005-0000-0000-00007D020000}"/>
    <cellStyle name="Comma 6 4 3 3 4" xfId="4404" xr:uid="{8749C45E-E41A-4304-B61B-78506631CC99}"/>
    <cellStyle name="Comma 6 4 3 3 4 2" xfId="9175" xr:uid="{58432CAA-B985-4BC9-9656-18D51ACB7F3C}"/>
    <cellStyle name="Comma 6 4 3 3 4 2 2" xfId="19555" xr:uid="{130B0B8D-4585-458D-947D-4883D9BB8669}"/>
    <cellStyle name="Comma 6 4 3 3 4 2 3" xfId="31069" xr:uid="{64CBF01D-BCC0-4E97-A30C-4817D685CDEB}"/>
    <cellStyle name="Comma 6 4 3 3 4 2 4" xfId="30725" xr:uid="{32E7DD8E-8E93-48A0-B22A-199885881375}"/>
    <cellStyle name="Comma 6 4 3 3 4 3" xfId="12008" xr:uid="{88B8CD83-86AD-4EDE-8804-B00361DDCBA9}"/>
    <cellStyle name="Comma 6 4 3 3 4 3 2" xfId="22388" xr:uid="{77E9CE91-FD59-4A3C-8041-0796A6B5D588}"/>
    <cellStyle name="Comma 6 4 3 3 4 4" xfId="16722" xr:uid="{4DCC8238-8690-47E5-AC62-1D9F5187A8AC}"/>
    <cellStyle name="Comma 6 4 3 3 5" xfId="5594" xr:uid="{8CF9A14E-6DB8-411F-9023-F13F2916B13F}"/>
    <cellStyle name="Comma 6 4 3 3 5 2" xfId="29704" xr:uid="{8C47B7A5-55DE-41F0-ABE8-96B67015A584}"/>
    <cellStyle name="Comma 6 4 3 3 6" xfId="24024" xr:uid="{8B39DA3A-C438-4ADA-826C-4F6E92D2FD76}"/>
    <cellStyle name="Comma 6 4 3 3 7" xfId="13551" xr:uid="{B90FC4BC-D5EE-4BFC-97CD-4E73557F868E}"/>
    <cellStyle name="Comma 6 4 3 4" xfId="1698" xr:uid="{00000000-0005-0000-0000-00007E020000}"/>
    <cellStyle name="Comma 6 4 3 4 2" xfId="3043" xr:uid="{00000000-0005-0000-0000-0000F1010000}"/>
    <cellStyle name="Comma 6 4 3 4 2 2" xfId="8122" xr:uid="{3608156F-8EFF-4B12-B2DE-E52AD2437F57}"/>
    <cellStyle name="Comma 6 4 3 4 2 2 2" xfId="28803" xr:uid="{B98C073F-6138-401A-83A0-F369A3A9D6F6}"/>
    <cellStyle name="Comma 6 4 3 4 2 2 3" xfId="27088" xr:uid="{46AB2BEE-3AC9-4711-AFA2-9CF90C02A985}"/>
    <cellStyle name="Comma 6 4 3 4 2 2 4" xfId="18502" xr:uid="{B643F2D4-3235-49CA-A168-457CC3C641F7}"/>
    <cellStyle name="Comma 6 4 3 4 2 3" xfId="10955" xr:uid="{04D550A1-46DD-4932-B220-53E593ED5562}"/>
    <cellStyle name="Comma 6 4 3 4 2 3 2" xfId="21335" xr:uid="{482C49D2-0469-4D42-A938-CE70AC63C0E6}"/>
    <cellStyle name="Comma 6 4 3 4 2 4" xfId="25641" xr:uid="{400FD5B9-741B-4FA3-9B44-D231F7466CE7}"/>
    <cellStyle name="Comma 6 4 3 4 2 5" xfId="15669" xr:uid="{5FD351B0-0009-4143-9224-F9D3B6D1470E}"/>
    <cellStyle name="Comma 6 4 3 4 3" xfId="3696" xr:uid="{00000000-0005-0000-0000-00007E020000}"/>
    <cellStyle name="Comma 6 4 3 4 4" xfId="5592" xr:uid="{597046DC-F5C8-4A2C-9A13-CCBC4373604F}"/>
    <cellStyle name="Comma 6 4 3 4 4 2" xfId="29948" xr:uid="{A9380C1B-14A6-4B53-9630-BB03006EEA3E}"/>
    <cellStyle name="Comma 6 4 3 4 5" xfId="25476" xr:uid="{AEBF6BF0-781B-4251-9C43-BF55D4DC9F58}"/>
    <cellStyle name="Comma 6 4 3 4 6" xfId="13549" xr:uid="{B4199247-567C-4F13-B7D1-F52C7E04729D}"/>
    <cellStyle name="Comma 6 4 3 5" xfId="2630" xr:uid="{00000000-0005-0000-0000-0000F2010000}"/>
    <cellStyle name="Comma 6 4 3 5 2" xfId="5891" xr:uid="{4BECADB6-235B-4CAC-85C0-80D0E27B1737}"/>
    <cellStyle name="Comma 6 4 3 5 2 2" xfId="28300" xr:uid="{1BA41FC7-0065-4D43-BA00-BDEAFE6AEDAD}"/>
    <cellStyle name="Comma 6 4 3 5 2 3" xfId="27212" xr:uid="{BF202D75-2FFE-4931-8BE5-4A175775E00B}"/>
    <cellStyle name="Comma 6 4 3 5 2 4" xfId="15301" xr:uid="{5B87071E-8FCF-43D2-9B8C-50EBB975AD9F}"/>
    <cellStyle name="Comma 6 4 3 5 3" xfId="7754" xr:uid="{5E3F39A1-AB86-48FC-AE39-E9EBF19A365A}"/>
    <cellStyle name="Comma 6 4 3 5 3 2" xfId="18134" xr:uid="{D3B9B875-3C36-4038-A144-7BABB514FC75}"/>
    <cellStyle name="Comma 6 4 3 5 4" xfId="10587" xr:uid="{8F0C5218-4D09-4D7A-964D-0AFC40F6DFEB}"/>
    <cellStyle name="Comma 6 4 3 5 4 2" xfId="20967" xr:uid="{F969427A-56A9-4C66-B48B-5630DFB9516B}"/>
    <cellStyle name="Comma 6 4 3 5 5" xfId="24235" xr:uid="{C18D7421-1938-4614-97DD-D9CCFEB24FF0}"/>
    <cellStyle name="Comma 6 4 3 5 6" xfId="13017" xr:uid="{73E37B0D-96A4-40DD-A58F-BE503DB3A20D}"/>
    <cellStyle name="Comma 6 4 3 6" xfId="4125" xr:uid="{BC11153B-3590-4A4C-9A42-D5B85167EDEC}"/>
    <cellStyle name="Comma 6 4 3 6 2" xfId="8896" xr:uid="{5987FDF2-CD76-4027-8C40-BADE8EB16492}"/>
    <cellStyle name="Comma 6 4 3 6 2 2" xfId="19276" xr:uid="{C77FE529-4055-4AE2-90DD-A660AD868028}"/>
    <cellStyle name="Comma 6 4 3 6 2 3" xfId="31008" xr:uid="{2C79F960-4C49-4A44-BE3E-BA4DD4C9FBB0}"/>
    <cellStyle name="Comma 6 4 3 6 2 4" xfId="30723" xr:uid="{888020BF-966F-45AF-AD87-05FC86173A31}"/>
    <cellStyle name="Comma 6 4 3 6 3" xfId="11729" xr:uid="{C5637927-D691-4E7B-8071-78C18F69F33B}"/>
    <cellStyle name="Comma 6 4 3 6 3 2" xfId="22109" xr:uid="{FF695EF4-4938-421C-B4C1-B1580C099238}"/>
    <cellStyle name="Comma 6 4 3 6 4" xfId="24159" xr:uid="{DA708D23-DBBB-4E21-A69E-2C68CD775D36}"/>
    <cellStyle name="Comma 6 4 3 6 5" xfId="26771" xr:uid="{427B066A-B632-4273-AD4F-6D47319C3D9E}"/>
    <cellStyle name="Comma 6 4 3 6 6" xfId="16443" xr:uid="{74E4A04D-2625-40F8-913E-E71CD7A37B6E}"/>
    <cellStyle name="Comma 6 4 3 7" xfId="4887" xr:uid="{FF7A6E91-B71F-402F-84BE-27BA9A689206}"/>
    <cellStyle name="Comma 6 4 3 7 2" xfId="26953" xr:uid="{E692CFC7-761B-4524-AEF1-ADA4AE5C43EA}"/>
    <cellStyle name="Comma 6 4 3 7 3" xfId="28459" xr:uid="{EF2DDD8E-D26A-4D5D-AC55-67A7CC964379}"/>
    <cellStyle name="Comma 6 4 3 7 4" xfId="14179" xr:uid="{958C6408-2027-4BE6-B6CD-ED8CF2230424}"/>
    <cellStyle name="Comma 6 4 3 8" xfId="6632" xr:uid="{A8484347-CEB4-4D7F-B443-41F73EC9CF28}"/>
    <cellStyle name="Comma 6 4 3 8 2" xfId="17012" xr:uid="{86F2C499-DC60-442F-906F-348F5F5B6154}"/>
    <cellStyle name="Comma 6 4 3 9" xfId="9465" xr:uid="{44DF4BDE-7007-468D-A11A-5B176D57FA95}"/>
    <cellStyle name="Comma 6 4 3 9 2" xfId="19845" xr:uid="{6A3C9AA7-7596-4832-B681-46D68794F167}"/>
    <cellStyle name="Comma 6 4 4" xfId="499" xr:uid="{00000000-0005-0000-0000-00007F020000}"/>
    <cellStyle name="Comma 6 4 4 10" xfId="13078" xr:uid="{161F3D9E-FDAC-4369-8A82-BAFFD660836D}"/>
    <cellStyle name="Comma 6 4 4 2" xfId="1702" xr:uid="{00000000-0005-0000-0000-000080020000}"/>
    <cellStyle name="Comma 6 4 4 2 2" xfId="3046" xr:uid="{00000000-0005-0000-0000-0000F4010000}"/>
    <cellStyle name="Comma 6 4 4 2 2 2" xfId="8125" xr:uid="{144748D8-8110-4C5D-823F-47C3385D852A}"/>
    <cellStyle name="Comma 6 4 4 2 2 2 2" xfId="28806" xr:uid="{6AD90FE4-3CB8-4933-9B68-7C7298C52AE0}"/>
    <cellStyle name="Comma 6 4 4 2 2 2 3" xfId="28241" xr:uid="{238413C4-BC84-456A-A16A-38101E29D3E0}"/>
    <cellStyle name="Comma 6 4 4 2 2 2 4" xfId="18505" xr:uid="{F8F41174-04D6-4C1F-957B-0A4EDEB6160D}"/>
    <cellStyle name="Comma 6 4 4 2 2 3" xfId="10958" xr:uid="{05BA871B-49D9-49A9-BB48-6443A0BBCD06}"/>
    <cellStyle name="Comma 6 4 4 2 2 3 2" xfId="21338" xr:uid="{34C15700-FD27-4498-8393-09C164FCD201}"/>
    <cellStyle name="Comma 6 4 4 2 2 4" xfId="24759" xr:uid="{F1599F21-A582-4D54-8F2B-1F18A24D247D}"/>
    <cellStyle name="Comma 6 4 4 2 2 5" xfId="15672" xr:uid="{A3EA306A-3791-432B-8C4B-EF911D8EF55F}"/>
    <cellStyle name="Comma 6 4 4 2 3" xfId="3639" xr:uid="{00000000-0005-0000-0000-000080020000}"/>
    <cellStyle name="Comma 6 4 4 2 4" xfId="5595" xr:uid="{D7CC43DA-455D-407E-BF01-57D0564EA6B6}"/>
    <cellStyle name="Comma 6 4 4 2 4 2" xfId="29949" xr:uid="{FDB36AFE-899A-4744-9DD8-6E4865CE36DC}"/>
    <cellStyle name="Comma 6 4 4 2 5" xfId="23457" xr:uid="{25976DFB-D12E-44FC-BA6D-3E379ED1878F}"/>
    <cellStyle name="Comma 6 4 4 2 6" xfId="13552" xr:uid="{3DB1E49B-06F4-4933-AD00-0C600988B65B}"/>
    <cellStyle name="Comma 6 4 4 3" xfId="1703" xr:uid="{00000000-0005-0000-0000-000081020000}"/>
    <cellStyle name="Comma 6 4 4 3 2" xfId="4623" xr:uid="{9494D2FE-9603-4520-BB34-B0A7762C3101}"/>
    <cellStyle name="Comma 6 4 4 3 2 2" xfId="9394" xr:uid="{82C1F46B-3AB1-4180-B72C-C27061F6C38D}"/>
    <cellStyle name="Comma 6 4 4 3 2 2 2" xfId="19774" xr:uid="{D912D5B9-435E-47F8-B665-98B3269A7A93}"/>
    <cellStyle name="Comma 6 4 4 3 2 3" xfId="12227" xr:uid="{19AF2720-C897-4870-88B1-1084B759AD28}"/>
    <cellStyle name="Comma 6 4 4 3 2 3 2" xfId="22607" xr:uid="{BA23040E-9D36-43EE-A03D-912871B8A62D}"/>
    <cellStyle name="Comma 6 4 4 3 2 4" xfId="26197" xr:uid="{472BDDCC-6E87-4271-800D-0A670E255469}"/>
    <cellStyle name="Comma 6 4 4 3 2 5" xfId="27934" xr:uid="{C21A1C05-1A22-43CB-B467-F45DFFC42A54}"/>
    <cellStyle name="Comma 6 4 4 3 2 6" xfId="16941" xr:uid="{0B261E0F-2906-43CC-8B78-EF21FAC3E3A4}"/>
    <cellStyle name="Comma 6 4 4 3 3" xfId="25009" xr:uid="{D13AD506-B971-43E8-9263-B2003BB20B7B}"/>
    <cellStyle name="Comma 6 4 4 3 3 2" xfId="29900" xr:uid="{DE18F8CC-9AE1-4F5E-9463-70483CF3EC52}"/>
    <cellStyle name="Comma 6 4 4 3 4" xfId="30014" xr:uid="{54B5A641-CBAA-4C36-9169-160B5E571C1F}"/>
    <cellStyle name="Comma 6 4 4 4" xfId="1701" xr:uid="{00000000-0005-0000-0000-000082020000}"/>
    <cellStyle name="Comma 6 4 4 5" xfId="4258" xr:uid="{F88A1956-BAD7-4D08-9EEC-B2583E75D0DD}"/>
    <cellStyle name="Comma 6 4 4 5 2" xfId="9029" xr:uid="{921BDAC3-0294-4D86-8C5F-754A50525046}"/>
    <cellStyle name="Comma 6 4 4 5 2 2" xfId="19409" xr:uid="{7F2C0D14-E739-477C-A33B-5DDBE2A55F78}"/>
    <cellStyle name="Comma 6 4 4 5 2 3" xfId="31033" xr:uid="{7E47475A-DD01-4834-94C2-1630B8804BB1}"/>
    <cellStyle name="Comma 6 4 4 5 2 4" xfId="30726" xr:uid="{162F962F-579D-4E61-99F1-D903E08A5944}"/>
    <cellStyle name="Comma 6 4 4 5 3" xfId="11862" xr:uid="{CB563B1E-333D-437D-80F1-F1E92395B99F}"/>
    <cellStyle name="Comma 6 4 4 5 3 2" xfId="22242" xr:uid="{DAB37DDA-1810-4257-AF18-71A6F4AEF98C}"/>
    <cellStyle name="Comma 6 4 4 5 4" xfId="25900" xr:uid="{6E4D4D61-4FA4-40F8-B260-4F74A35085BF}"/>
    <cellStyle name="Comma 6 4 4 5 5" xfId="26026" xr:uid="{0AE5C490-7D0B-48C0-B974-61B1DA7B0177}"/>
    <cellStyle name="Comma 6 4 4 5 6" xfId="16576" xr:uid="{C055D660-BCFC-4A7A-8BC6-76732CE75695}"/>
    <cellStyle name="Comma 6 4 4 6" xfId="4888" xr:uid="{C522401C-4DD6-4E1D-99C9-6E3D20EE2307}"/>
    <cellStyle name="Comma 6 4 4 6 2" xfId="14180" xr:uid="{5A0FF2A1-DA42-4A5E-AA72-2558B44A6109}"/>
    <cellStyle name="Comma 6 4 4 7" xfId="6633" xr:uid="{73F23711-DC0F-4F58-BF0D-2FB69ED65B37}"/>
    <cellStyle name="Comma 6 4 4 7 2" xfId="17013" xr:uid="{4087778A-5F0C-451B-A20D-77C3676FFA5F}"/>
    <cellStyle name="Comma 6 4 4 8" xfId="9466" xr:uid="{3B9B1F41-8EAC-4A06-9F83-A42D7AB79BB2}"/>
    <cellStyle name="Comma 6 4 4 8 2" xfId="19846" xr:uid="{689CAA96-C143-47E1-B5AD-C8E73BCD6AA1}"/>
    <cellStyle name="Comma 6 4 4 9" xfId="23861" xr:uid="{7228455F-2DD3-482A-BC3F-C95BE560FE7B}"/>
    <cellStyle name="Comma 6 4 5" xfId="1704" xr:uid="{00000000-0005-0000-0000-000083020000}"/>
    <cellStyle name="Comma 6 4 5 2" xfId="3047" xr:uid="{00000000-0005-0000-0000-0000F5010000}"/>
    <cellStyle name="Comma 6 4 5 2 2" xfId="8126" xr:uid="{54D4C34B-2D2B-447A-B5B4-5775E8620FFC}"/>
    <cellStyle name="Comma 6 4 5 2 2 2" xfId="28807" xr:uid="{B647D0DC-ECE0-42C5-BCA0-0BB0781E8855}"/>
    <cellStyle name="Comma 6 4 5 2 2 2 2" xfId="31220" xr:uid="{691BCCD8-3FCB-46F4-AA19-66BD8B2792E8}"/>
    <cellStyle name="Comma 6 4 5 2 2 2 3" xfId="30728" xr:uid="{787E4866-BDC8-4893-9282-491F88D13FE5}"/>
    <cellStyle name="Comma 6 4 5 2 2 3" xfId="28585" xr:uid="{46477F41-C513-4AA2-B52E-DD5043778A61}"/>
    <cellStyle name="Comma 6 4 5 2 2 4" xfId="18506" xr:uid="{AE896CAB-4E2D-4BC4-A2FB-544C8CDB6C94}"/>
    <cellStyle name="Comma 6 4 5 2 3" xfId="10959" xr:uid="{50637E51-5562-46AD-B882-65EC355770F2}"/>
    <cellStyle name="Comma 6 4 5 2 3 2" xfId="21339" xr:uid="{850D5D37-6DE8-4841-9460-F73B80017985}"/>
    <cellStyle name="Comma 6 4 5 2 4" xfId="23524" xr:uid="{5BC62036-1F54-49D8-99C8-F8F4DB207CE7}"/>
    <cellStyle name="Comma 6 4 5 2 5" xfId="15673" xr:uid="{21144154-8EC4-4BBF-9F05-1059A220AD7A}"/>
    <cellStyle name="Comma 6 4 5 3" xfId="3589" xr:uid="{00000000-0005-0000-0000-000083020000}"/>
    <cellStyle name="Comma 6 4 5 4" xfId="4405" xr:uid="{7541ECBE-E625-46C2-913D-030F44B4E812}"/>
    <cellStyle name="Comma 6 4 5 4 2" xfId="9176" xr:uid="{10C0E120-5A4F-40E2-A73A-0F419D8AFE7D}"/>
    <cellStyle name="Comma 6 4 5 4 2 2" xfId="19556" xr:uid="{42C0B2DC-4602-4CB8-B7DD-A48E64A1A11E}"/>
    <cellStyle name="Comma 6 4 5 4 2 3" xfId="31070" xr:uid="{22979A5B-49A1-42E6-BA89-CCDBEAE37202}"/>
    <cellStyle name="Comma 6 4 5 4 2 4" xfId="30727" xr:uid="{E5F89DE4-F2D2-4C08-B671-36C13540F10E}"/>
    <cellStyle name="Comma 6 4 5 4 3" xfId="12009" xr:uid="{BC30DDE6-6812-430F-A96A-70862DC750C2}"/>
    <cellStyle name="Comma 6 4 5 4 3 2" xfId="22389" xr:uid="{94CCDCB7-721D-4547-9880-5CA7F7110942}"/>
    <cellStyle name="Comma 6 4 5 4 4" xfId="16723" xr:uid="{1A4CDAA2-885C-4A5C-95B3-C6CE07D1A4F9}"/>
    <cellStyle name="Comma 6 4 5 5" xfId="5596" xr:uid="{8F23EDCF-D0A9-4732-B643-145982D71AB9}"/>
    <cellStyle name="Comma 6 4 5 5 2" xfId="29683" xr:uid="{EF3BD0A6-DB09-431F-92E2-3C8D869A5B95}"/>
    <cellStyle name="Comma 6 4 5 5 2 2" xfId="30966" xr:uid="{308557D5-49FB-45ED-B51A-8AA44B8D7B71}"/>
    <cellStyle name="Comma 6 4 5 6" xfId="24373" xr:uid="{91D1EDE4-7110-405F-8750-08A556862BDF}"/>
    <cellStyle name="Comma 6 4 5 7" xfId="13553" xr:uid="{A7F02A6C-6510-4740-9354-BBF236F91E84}"/>
    <cellStyle name="Comma 6 4 6" xfId="1705" xr:uid="{00000000-0005-0000-0000-000084020000}"/>
    <cellStyle name="Comma 6 4 6 2" xfId="2872" xr:uid="{00000000-0005-0000-0000-0000F6010000}"/>
    <cellStyle name="Comma 6 4 6 2 2" xfId="7988" xr:uid="{DFBB432E-3A5A-496E-818E-C55060EC3CBB}"/>
    <cellStyle name="Comma 6 4 6 2 2 2" xfId="26250" xr:uid="{A6D4DEA5-5A3D-446F-9100-76438298D113}"/>
    <cellStyle name="Comma 6 4 6 2 2 2 2" xfId="31169" xr:uid="{9743733B-E35B-44C2-895E-4E9F3FD9AD20}"/>
    <cellStyle name="Comma 6 4 6 2 2 2 3" xfId="30729" xr:uid="{36F4C335-21C6-4B80-A783-6DEE9EA2C7B3}"/>
    <cellStyle name="Comma 6 4 6 2 2 3" xfId="26687" xr:uid="{F4F25F70-E51E-45AB-A23C-17588D0AB7CF}"/>
    <cellStyle name="Comma 6 4 6 2 2 4" xfId="18368" xr:uid="{751CBBBD-02F1-4EC8-A428-B1D92AA0FD74}"/>
    <cellStyle name="Comma 6 4 6 2 3" xfId="10821" xr:uid="{4B0563F5-F4ED-4FF4-B040-CF8FC99765CE}"/>
    <cellStyle name="Comma 6 4 6 2 3 2" xfId="21201" xr:uid="{6A137480-FFB3-476C-8BA5-C9E9950A55B4}"/>
    <cellStyle name="Comma 6 4 6 2 4" xfId="22967" xr:uid="{92746F34-F1DA-4DC9-AA9E-79EFD699D503}"/>
    <cellStyle name="Comma 6 4 6 2 5" xfId="15535" xr:uid="{F1E2F4F3-F31F-4441-8AD3-41AFDF0573C0}"/>
    <cellStyle name="Comma 6 4 6 3" xfId="3684" xr:uid="{00000000-0005-0000-0000-000084020000}"/>
    <cellStyle name="Comma 6 4 6 4" xfId="5597" xr:uid="{A8028302-ED8A-40B8-8A70-7BEFE282F4FC}"/>
    <cellStyle name="Comma 6 4 6 4 2" xfId="29921" xr:uid="{CDA048C9-974C-400A-AA42-F64BD97DF22B}"/>
    <cellStyle name="Comma 6 4 6 5" xfId="23415" xr:uid="{C2BB730C-BD1C-467F-A026-B3DC5A68504F}"/>
    <cellStyle name="Comma 6 4 6 6" xfId="13366" xr:uid="{1AC7631A-FD2B-4EB4-9784-B8AF1011B9CD}"/>
    <cellStyle name="Comma 6 4 7" xfId="1691" xr:uid="{00000000-0005-0000-0000-000085020000}"/>
    <cellStyle name="Comma 6 4 7 2" xfId="2467" xr:uid="{00000000-0005-0000-0000-0000F7010000}"/>
    <cellStyle name="Comma 6 4 7 2 2" xfId="7591" xr:uid="{A65CD5EB-1051-4973-BA95-26C5C049E7B7}"/>
    <cellStyle name="Comma 6 4 7 2 2 2" xfId="17971" xr:uid="{F1AB390C-53D0-4162-83C7-8EA513F983E3}"/>
    <cellStyle name="Comma 6 4 7 2 3" xfId="10424" xr:uid="{11D00CB4-211A-455B-B691-7CC4AD02121C}"/>
    <cellStyle name="Comma 6 4 7 2 3 2" xfId="20804" xr:uid="{7E0350DF-70CE-4B56-A34F-A26805D35A02}"/>
    <cellStyle name="Comma 6 4 7 2 4" xfId="27399" xr:uid="{46B2D801-E2B4-415C-A933-BDBDE9533E7C}"/>
    <cellStyle name="Comma 6 4 7 2 5" xfId="26153" xr:uid="{7CFDDA6D-9A08-4A78-B530-EB2BD8ECFC7B}"/>
    <cellStyle name="Comma 6 4 7 2 6" xfId="15138" xr:uid="{74FD98A7-4C92-4590-AADB-1C3B55717B94}"/>
    <cellStyle name="Comma 6 4 7 3" xfId="3634" xr:uid="{00000000-0005-0000-0000-000085020000}"/>
    <cellStyle name="Comma 6 4 7 4" xfId="5587" xr:uid="{5F3C36C8-D1B5-4C42-9705-CB72C5A4950A}"/>
    <cellStyle name="Comma 6 4 7 4 2" xfId="29861" xr:uid="{C263C62B-DABD-420C-A97D-0F3CE47933DF}"/>
    <cellStyle name="Comma 6 4 7 5" xfId="22829" xr:uid="{80ED073A-316E-4622-8079-102557309958}"/>
    <cellStyle name="Comma 6 4 7 6" xfId="12854" xr:uid="{F1798703-5663-4830-80B6-46478CA449D9}"/>
    <cellStyle name="Comma 6 4 8" xfId="2221" xr:uid="{00000000-0005-0000-0000-0000E6010000}"/>
    <cellStyle name="Comma 6 4 8 2" xfId="7347" xr:uid="{C41CE54C-FD8B-4A42-9930-9155DD2D3E09}"/>
    <cellStyle name="Comma 6 4 8 2 2" xfId="17727" xr:uid="{65DA0D79-1C0A-41F2-9143-825CBCBDD161}"/>
    <cellStyle name="Comma 6 4 8 2 2 2" xfId="31121" xr:uid="{24EFB6D6-DF65-42CC-96F4-F84914B8D4E7}"/>
    <cellStyle name="Comma 6 4 8 2 2 3" xfId="30730" xr:uid="{29EF420D-7071-41EC-A1CD-1C25DE9D0314}"/>
    <cellStyle name="Comma 6 4 8 3" xfId="10180" xr:uid="{908AC10B-86A3-411D-A405-A408A77ECBD5}"/>
    <cellStyle name="Comma 6 4 8 3 2" xfId="20560" xr:uid="{DC3F41D7-DCD9-4D73-9B1B-D3871BC7F286}"/>
    <cellStyle name="Comma 6 4 8 4" xfId="25405" xr:uid="{4359DC52-0CBD-4BDF-8FB2-AFDE5782EC45}"/>
    <cellStyle name="Comma 6 4 8 5" xfId="27612" xr:uid="{7F10D4B5-D9AF-4A09-8572-6652D106B2F7}"/>
    <cellStyle name="Comma 6 4 8 6" xfId="14894" xr:uid="{EB5A04D0-C700-4751-AC83-4883233AC4E1}"/>
    <cellStyle name="Comma 6 4 9" xfId="3866" xr:uid="{44D94F21-4B52-4460-9384-B6B9C6F74F70}"/>
    <cellStyle name="Comma 6 4 9 2" xfId="8697" xr:uid="{8384AADA-23E2-4A6B-A8D3-8EFF809C4492}"/>
    <cellStyle name="Comma 6 4 9 2 2" xfId="19077" xr:uid="{0325ACFA-2711-4CCD-A95E-46F0118EE30F}"/>
    <cellStyle name="Comma 6 4 9 3" xfId="11530" xr:uid="{8ABDBCA1-3D1C-410C-B9B7-FDC8023C9FBC}"/>
    <cellStyle name="Comma 6 4 9 3 2" xfId="21910" xr:uid="{BE857919-D2AA-423B-A68D-C9D2B6CDC4A4}"/>
    <cellStyle name="Comma 6 4 9 4" xfId="27710" xr:uid="{BCF7AB0B-7FF1-4ED6-A2B9-6C5D4BE30012}"/>
    <cellStyle name="Comma 6 4 9 5" xfId="27597" xr:uid="{3E954F38-21E4-424A-870B-3DF4002BE41B}"/>
    <cellStyle name="Comma 6 4 9 6" xfId="16244" xr:uid="{14FEADCD-C5DC-4910-9D9E-9078A2DC52FD}"/>
    <cellStyle name="Comma 6 5" xfId="1706" xr:uid="{00000000-0005-0000-0000-000086020000}"/>
    <cellStyle name="Comma 6 5 10" xfId="25749" xr:uid="{F3893E22-8AFA-4C20-88BE-99F6D0B7836B}"/>
    <cellStyle name="Comma 6 5 10 2" xfId="30003" xr:uid="{9BBA55C4-F717-4123-9745-FD974FD5C92B}"/>
    <cellStyle name="Comma 6 5 11" xfId="12957" xr:uid="{6081739D-F564-4AF8-9D03-600F4BF43A0D}"/>
    <cellStyle name="Comma 6 5 2" xfId="2674" xr:uid="{00000000-0005-0000-0000-0000F9010000}"/>
    <cellStyle name="Comma 6 5 2 2" xfId="3049" xr:uid="{00000000-0005-0000-0000-0000FA010000}"/>
    <cellStyle name="Comma 6 5 2 2 2" xfId="6162" xr:uid="{9072506B-66F6-434E-AF9A-C449954DC0D8}"/>
    <cellStyle name="Comma 6 5 2 2 2 2" xfId="27441" xr:uid="{9BBE47B7-6F11-45B5-8B2A-B0A3C36FE1BB}"/>
    <cellStyle name="Comma 6 5 2 2 2 2 2" xfId="31190" xr:uid="{325C7F89-E089-4071-A4CA-9ADB67FB52F9}"/>
    <cellStyle name="Comma 6 5 2 2 2 2 3" xfId="30732" xr:uid="{16F0985C-0D59-4C77-AE81-D539AE6EC8DC}"/>
    <cellStyle name="Comma 6 5 2 2 2 3" xfId="25993" xr:uid="{29FCB692-FD3E-4D43-8557-D799C388341A}"/>
    <cellStyle name="Comma 6 5 2 2 2 4" xfId="15675" xr:uid="{5CE6BAD9-BA76-4CB5-8800-77D44C849C38}"/>
    <cellStyle name="Comma 6 5 2 2 3" xfId="8128" xr:uid="{CE5D24FA-4D71-4FBE-8ABD-CFAD66472B47}"/>
    <cellStyle name="Comma 6 5 2 2 3 2" xfId="18508" xr:uid="{6069F6D0-7212-44E3-8E25-81661A9D5019}"/>
    <cellStyle name="Comma 6 5 2 2 4" xfId="10961" xr:uid="{7BD62EEE-A729-458D-B4B3-F68E635BB264}"/>
    <cellStyle name="Comma 6 5 2 2 4 2" xfId="21341" xr:uid="{AD7DC9C6-DC5C-44A6-9249-87D4B0A7A7C0}"/>
    <cellStyle name="Comma 6 5 2 2 5" xfId="24525" xr:uid="{7F466391-28BE-411E-B2DE-BE091A55F44A}"/>
    <cellStyle name="Comma 6 5 2 2 6" xfId="13555" xr:uid="{E4BE6815-7EC8-4CD5-9BD7-CBFE59D1CF49}"/>
    <cellStyle name="Comma 6 5 2 3" xfId="4261" xr:uid="{AE78412A-E3FD-4707-9349-D83D4CB2A6DF}"/>
    <cellStyle name="Comma 6 5 2 3 2" xfId="9032" xr:uid="{E04F1C4D-6215-48C9-8273-7D130D5F91D6}"/>
    <cellStyle name="Comma 6 5 2 3 2 2" xfId="29092" xr:uid="{F12DCF9A-CA5B-435F-8783-D7D7A2F6C175}"/>
    <cellStyle name="Comma 6 5 2 3 2 3" xfId="27010" xr:uid="{A7EDC08D-0DD7-4282-A2F4-ACBD8F2E9EE3}"/>
    <cellStyle name="Comma 6 5 2 3 2 4" xfId="19412" xr:uid="{01D3B6AA-65B1-45C6-BE98-8521B2340194}"/>
    <cellStyle name="Comma 6 5 2 3 2 5" xfId="31036" xr:uid="{8012AB0B-EB59-44A7-8DB7-259914660E82}"/>
    <cellStyle name="Comma 6 5 2 3 3" xfId="11865" xr:uid="{35E77887-7461-46CE-8CAC-49FA064BC684}"/>
    <cellStyle name="Comma 6 5 2 3 3 2" xfId="22245" xr:uid="{E16DFC60-DE26-40A4-BB19-DE0AF5BA5E71}"/>
    <cellStyle name="Comma 6 5 2 3 4" xfId="24172" xr:uid="{76B4C1B6-06C5-4A52-9551-5BF59DA735A3}"/>
    <cellStyle name="Comma 6 5 2 3 5" xfId="16579" xr:uid="{F083096D-6C9E-4EF8-BF38-7EAA039A1FF8}"/>
    <cellStyle name="Comma 6 5 2 4" xfId="5919" xr:uid="{D13FD7F3-58AF-4C81-814A-2FEC26EB0EE5}"/>
    <cellStyle name="Comma 6 5 2 4 2" xfId="28654" xr:uid="{90F87C2A-E3B4-4A3B-B5AC-CD9FF1CB3B92}"/>
    <cellStyle name="Comma 6 5 2 4 3" xfId="28051" xr:uid="{2E48367A-9396-43ED-B8EA-3AE7BCCC7C93}"/>
    <cellStyle name="Comma 6 5 2 4 4" xfId="15344" xr:uid="{FE28975C-1120-46E2-AE2B-57AE0ADC5BFD}"/>
    <cellStyle name="Comma 6 5 2 5" xfId="7797" xr:uid="{AEE457D1-6834-4469-9B49-34D97CE5E035}"/>
    <cellStyle name="Comma 6 5 2 5 2" xfId="18177" xr:uid="{78EBEE38-911A-4ADF-A398-2EDF0C44561C}"/>
    <cellStyle name="Comma 6 5 2 6" xfId="10630" xr:uid="{10FDC70E-6C80-42F3-8A52-BE45CC791EDB}"/>
    <cellStyle name="Comma 6 5 2 6 2" xfId="21010" xr:uid="{AE587D83-A7CB-4C01-BCA8-9E11CC2BC835}"/>
    <cellStyle name="Comma 6 5 2 7" xfId="23213" xr:uid="{AB361D29-4081-44C9-A5E9-DB52714463F5}"/>
    <cellStyle name="Comma 6 5 2 8" xfId="13081" xr:uid="{746895FD-FB8C-4EED-9F02-793D42642EFB}"/>
    <cellStyle name="Comma 6 5 3" xfId="3050" xr:uid="{00000000-0005-0000-0000-0000FB010000}"/>
    <cellStyle name="Comma 6 5 3 2" xfId="4406" xr:uid="{C911EB5E-6E7B-4CB3-8496-F6CCE884BF2D}"/>
    <cellStyle name="Comma 6 5 3 2 2" xfId="9177" xr:uid="{C9E444F1-FB04-4EFD-840F-941B5236CEC5}"/>
    <cellStyle name="Comma 6 5 3 2 2 2" xfId="19557" xr:uid="{7354D5C3-C2D3-4006-B5A7-37EEEAA03F4B}"/>
    <cellStyle name="Comma 6 5 3 2 2 3" xfId="31071" xr:uid="{A2A4928A-1757-4797-9AD6-3490D0D71705}"/>
    <cellStyle name="Comma 6 5 3 2 2 4" xfId="30733" xr:uid="{CC9E0DDD-F5C7-4081-BD6A-4AF5E6D9D0A0}"/>
    <cellStyle name="Comma 6 5 3 2 3" xfId="12010" xr:uid="{2BC2BFB9-8556-4E02-8D51-85A9A4066A50}"/>
    <cellStyle name="Comma 6 5 3 2 3 2" xfId="22390" xr:uid="{279F3012-F801-4901-855F-7207F0B8C6F5}"/>
    <cellStyle name="Comma 6 5 3 2 4" xfId="25765" xr:uid="{44B57F59-8D63-44FC-9A5D-4FB2EEAC2070}"/>
    <cellStyle name="Comma 6 5 3 2 5" xfId="26073" xr:uid="{379C5DA0-533C-48B5-B231-ECA27F7A9875}"/>
    <cellStyle name="Comma 6 5 3 2 6" xfId="16724" xr:uid="{56567B78-0819-460B-AB1A-50345959535A}"/>
    <cellStyle name="Comma 6 5 3 3" xfId="6163" xr:uid="{313C14E6-5D0D-4FEF-B7FA-102243C1E0EB}"/>
    <cellStyle name="Comma 6 5 3 3 2" xfId="15676" xr:uid="{99C5C290-A368-4B29-81E7-DE1E02D860C8}"/>
    <cellStyle name="Comma 6 5 3 4" xfId="8129" xr:uid="{EE3672A2-39EC-4801-B591-0EDBF521DB37}"/>
    <cellStyle name="Comma 6 5 3 4 2" xfId="18509" xr:uid="{99C90F8C-3849-42F7-B80E-53394043E507}"/>
    <cellStyle name="Comma 6 5 3 5" xfId="10962" xr:uid="{01B62E8D-BD90-4224-8DED-8A4A6EDD743D}"/>
    <cellStyle name="Comma 6 5 3 5 2" xfId="21342" xr:uid="{A5256953-0374-4D3F-AA09-24C136419803}"/>
    <cellStyle name="Comma 6 5 3 6" xfId="23479" xr:uid="{F7DAA880-D79D-4371-8FCA-5C59A2E1A85A}"/>
    <cellStyle name="Comma 6 5 3 7" xfId="13556" xr:uid="{C16AD644-B941-48BB-91D8-BFBCB2FF5E3B}"/>
    <cellStyle name="Comma 6 5 4" xfId="3048" xr:uid="{00000000-0005-0000-0000-0000FC010000}"/>
    <cellStyle name="Comma 6 5 4 2" xfId="6161" xr:uid="{77B98769-66EB-4F7C-9866-045F948AA391}"/>
    <cellStyle name="Comma 6 5 4 2 2" xfId="26978" xr:uid="{BA006FDD-D230-4740-8F19-385BCA299A85}"/>
    <cellStyle name="Comma 6 5 4 2 3" xfId="26579" xr:uid="{DEDB1051-D14F-42D5-8B77-0FDCFAE8744B}"/>
    <cellStyle name="Comma 6 5 4 2 4" xfId="15674" xr:uid="{95B7EA55-B59A-4C76-8EC3-A54B020BD472}"/>
    <cellStyle name="Comma 6 5 4 3" xfId="8127" xr:uid="{D165B3FE-DDB5-4059-8470-0266FCA7C301}"/>
    <cellStyle name="Comma 6 5 4 3 2" xfId="18507" xr:uid="{F2BECBEB-1EEF-4D21-9D43-F4CF9E187924}"/>
    <cellStyle name="Comma 6 5 4 4" xfId="10960" xr:uid="{0F425BC4-9E16-4EAB-A206-BF50C665721F}"/>
    <cellStyle name="Comma 6 5 4 4 2" xfId="21340" xr:uid="{D8B73855-A798-4565-8F47-F72CFC11BB00}"/>
    <cellStyle name="Comma 6 5 4 5" xfId="23785" xr:uid="{6F86A38B-C99F-4196-9DE4-4DCD766C4FBC}"/>
    <cellStyle name="Comma 6 5 4 6" xfId="13554" xr:uid="{C83477AA-13D9-44E0-83BE-3A04DDE9D026}"/>
    <cellStyle name="Comma 6 5 5" xfId="2570" xr:uid="{00000000-0005-0000-0000-0000F8010000}"/>
    <cellStyle name="Comma 6 5 5 2" xfId="7694" xr:uid="{1990EA53-C1B6-4704-8500-B9E147267AE1}"/>
    <cellStyle name="Comma 6 5 5 2 2" xfId="27342" xr:uid="{5DEC078C-F871-489B-9B9E-0235A93EED85}"/>
    <cellStyle name="Comma 6 5 5 2 3" xfId="26525" xr:uid="{B4880A4E-D7E4-4376-B404-8A288699E25D}"/>
    <cellStyle name="Comma 6 5 5 2 4" xfId="18074" xr:uid="{1F35AC32-3B10-44D6-881C-326D1C4E9F1D}"/>
    <cellStyle name="Comma 6 5 5 3" xfId="10527" xr:uid="{06C3247A-D84D-4960-AECB-588082306406}"/>
    <cellStyle name="Comma 6 5 5 3 2" xfId="20907" xr:uid="{6E2FF123-9FA0-48D1-80D2-5B25702AE77A}"/>
    <cellStyle name="Comma 6 5 5 4" xfId="24739" xr:uid="{5A4C6D9F-8500-4DEE-A02C-2B5DCABC18F9}"/>
    <cellStyle name="Comma 6 5 5 5" xfId="15241" xr:uid="{96001FF9-8FC9-49FC-8D37-C92BC6856A3D}"/>
    <cellStyle name="Comma 6 5 6" xfId="2052" xr:uid="{00000000-0005-0000-0000-000086020000}"/>
    <cellStyle name="Comma 6 5 6 2" xfId="28161" xr:uid="{885D212C-05ED-4BF0-B750-04B03BB0CBF8}"/>
    <cellStyle name="Comma 6 5 6 3" xfId="27108" xr:uid="{2FED39B2-98E6-41CC-AE80-60096B335C8F}"/>
    <cellStyle name="Comma 6 5 7" xfId="4235" xr:uid="{A60E7526-B9F5-49C6-B835-8CDFABECB725}"/>
    <cellStyle name="Comma 6 5 7 2" xfId="9006" xr:uid="{EDF2850F-F3AD-40BD-B91F-77CA8AA4A45F}"/>
    <cellStyle name="Comma 6 5 7 2 2" xfId="19386" xr:uid="{F6329403-3A8F-4848-9D9E-61FE7E399297}"/>
    <cellStyle name="Comma 6 5 7 2 3" xfId="31023" xr:uid="{14ACCE49-649F-4D5B-8F9D-24E42BD4A4E9}"/>
    <cellStyle name="Comma 6 5 7 2 4" xfId="30731" xr:uid="{57466AA1-E89A-486E-89A6-F5D9E03FEBE5}"/>
    <cellStyle name="Comma 6 5 7 3" xfId="11839" xr:uid="{0AF66E20-5078-45F0-926D-0FDF0E6EA049}"/>
    <cellStyle name="Comma 6 5 7 3 2" xfId="22219" xr:uid="{92DBCC9E-D1B5-49F0-8959-39A6EC73FB92}"/>
    <cellStyle name="Comma 6 5 7 4" xfId="16553" xr:uid="{048A871F-099F-4F46-A3BE-98DD42C94166}"/>
    <cellStyle name="Comma 6 5 8" xfId="5598" xr:uid="{F6A32834-0766-4403-BA6E-361E90744A35}"/>
    <cellStyle name="Comma 6 5 8 2" xfId="29823" xr:uid="{FA06CDE3-AD95-4F28-BB21-F621D65E4E87}"/>
    <cellStyle name="Comma 6 5 8 2 2" xfId="30967" xr:uid="{50FCA492-10FD-4CB8-BB65-65A595E6C1EE}"/>
    <cellStyle name="Comma 6 5 8 3" xfId="30625" xr:uid="{D6644BB0-0D0B-41C4-A086-5EB2E7A61544}"/>
    <cellStyle name="Comma 6 5 9" xfId="25483" xr:uid="{A765CB03-C487-41C6-93BE-38026305CF7A}"/>
    <cellStyle name="Comma 6 6" xfId="2161" xr:uid="{00000000-0005-0000-0000-0000E3010000}"/>
    <cellStyle name="Comma 6 6 2" xfId="7287" xr:uid="{E705E142-4DA3-463E-8FAC-F22F05BA6768}"/>
    <cellStyle name="Comma 6 6 2 2" xfId="17667" xr:uid="{4C7CA64C-5E91-4A80-B09D-7D8F8424733A}"/>
    <cellStyle name="Comma 6 6 3" xfId="10120" xr:uid="{340F1EE3-1B83-46E0-8F09-B4C26E25F181}"/>
    <cellStyle name="Comma 6 6 3 2" xfId="20500" xr:uid="{A499D17E-8057-4251-840D-CE412ABC86FB}"/>
    <cellStyle name="Comma 6 6 4" xfId="24884" xr:uid="{E52ED29D-5942-4801-8BAF-D34620EB8958}"/>
    <cellStyle name="Comma 6 6 5" xfId="26206" xr:uid="{4CB53949-7489-45BD-976C-5D2FEB288F44}"/>
    <cellStyle name="Comma 6 6 6" xfId="14834" xr:uid="{321E774C-65C4-4B9A-8C46-85BC07333FD0}"/>
    <cellStyle name="Comma 6 6 7" xfId="30432" xr:uid="{86EF0529-B324-4719-B2B1-2B9231FB2917}"/>
    <cellStyle name="Comma 6 6 8" xfId="31258" xr:uid="{40BDEAA4-3800-4985-8263-4E0A9E3CC9C3}"/>
    <cellStyle name="Comma 6 7" xfId="22760" xr:uid="{37A7E8A0-43E7-41E2-BDB1-D7874A32CC13}"/>
    <cellStyle name="Comma 6 7 2" xfId="30399" xr:uid="{8AB278A9-D60A-4CCF-8FB0-D023A9F7D997}"/>
    <cellStyle name="Comma 6 8" xfId="12392" xr:uid="{6793FA80-0871-42EE-B221-7655EE8126B8}"/>
    <cellStyle name="Comma 6 9" xfId="29549" xr:uid="{0C85103D-D993-4F13-A57F-2F08993A276F}"/>
    <cellStyle name="Comma 7" xfId="500" xr:uid="{00000000-0005-0000-0000-000087020000}"/>
    <cellStyle name="Comma 7 10" xfId="501" xr:uid="{00000000-0005-0000-0000-000088020000}"/>
    <cellStyle name="Comma 7 10 10" xfId="12669" xr:uid="{0304EF0E-9902-4BD9-8F2D-7BEAF7E53FF3}"/>
    <cellStyle name="Comma 7 10 2" xfId="1709" xr:uid="{00000000-0005-0000-0000-000089020000}"/>
    <cellStyle name="Comma 7 10 2 2" xfId="3051" xr:uid="{00000000-0005-0000-0000-0000FF010000}"/>
    <cellStyle name="Comma 7 10 2 2 2" xfId="8130" xr:uid="{4B684DFA-9692-4A26-A730-995AD8A60843}"/>
    <cellStyle name="Comma 7 10 2 2 2 2" xfId="18510" xr:uid="{3DCD4A56-62ED-4907-88B4-B6AFB0CCF392}"/>
    <cellStyle name="Comma 7 10 2 2 3" xfId="10963" xr:uid="{E4EE2813-7992-41A7-9A04-0DE9EDC9A643}"/>
    <cellStyle name="Comma 7 10 2 2 3 2" xfId="21343" xr:uid="{806F9353-B2D5-4B33-85DA-5F3B6E173F4C}"/>
    <cellStyle name="Comma 7 10 2 2 4" xfId="28478" xr:uid="{E9492947-DB35-4A7F-B79F-84ACAED4A8FC}"/>
    <cellStyle name="Comma 7 10 2 2 5" xfId="27968" xr:uid="{CE260D0E-F8CD-44AD-812E-04CD09475421}"/>
    <cellStyle name="Comma 7 10 2 2 6" xfId="15677" xr:uid="{DA46CC74-2100-4BEE-BE49-53DCA1188B55}"/>
    <cellStyle name="Comma 7 10 2 3" xfId="3555" xr:uid="{00000000-0005-0000-0000-000089020000}"/>
    <cellStyle name="Comma 7 10 2 4" xfId="5599" xr:uid="{9A894E3E-F825-4091-BE58-3404C50F46E5}"/>
    <cellStyle name="Comma 7 10 2 4 2" xfId="29775" xr:uid="{69895E25-65E5-4D76-A26D-A63F28A4B978}"/>
    <cellStyle name="Comma 7 10 2 5" xfId="23338" xr:uid="{47768CD9-A1DD-4C6A-931F-A343C911895F}"/>
    <cellStyle name="Comma 7 10 2 6" xfId="13557" xr:uid="{386DBC66-6ED0-48EA-8136-4AB222A7BF8F}"/>
    <cellStyle name="Comma 7 10 3" xfId="1710" xr:uid="{00000000-0005-0000-0000-00008A020000}"/>
    <cellStyle name="Comma 7 10 3 2" xfId="23282" xr:uid="{471F6C94-CC11-4E87-87AE-598C4CE9FAB7}"/>
    <cellStyle name="Comma 7 10 3 3" xfId="25739" xr:uid="{FA0AC2A2-EC53-4D9A-A288-717BCA4D8A2E}"/>
    <cellStyle name="Comma 7 10 3 4" xfId="30053" xr:uid="{82D7F95B-ADDB-4CD3-8CA5-38E26A9A1505}"/>
    <cellStyle name="Comma 7 10 3 5" xfId="29660" xr:uid="{6948ED0E-1928-433B-8896-129390D39D27}"/>
    <cellStyle name="Comma 7 10 4" xfId="1708" xr:uid="{00000000-0005-0000-0000-00008B020000}"/>
    <cellStyle name="Comma 7 10 4 2" xfId="25722" xr:uid="{65959AE7-EB73-4A29-AEDE-5086AD6654D1}"/>
    <cellStyle name="Comma 7 10 4 3" xfId="23895" xr:uid="{A2302EFE-A812-41F1-B7CF-01786DD9FD31}"/>
    <cellStyle name="Comma 7 10 5" xfId="4126" xr:uid="{EBACDF21-4667-4E1B-89A1-775E3F0BDEFB}"/>
    <cellStyle name="Comma 7 10 5 2" xfId="8897" xr:uid="{803B21C8-7816-4590-BDE5-1D23CC6610FF}"/>
    <cellStyle name="Comma 7 10 5 2 2" xfId="19277" xr:uid="{23FE49F9-05A6-4B90-B0F1-AEC2AFF0086A}"/>
    <cellStyle name="Comma 7 10 5 2 3" xfId="31009" xr:uid="{D6C854D8-D37F-4A44-B89C-1C0E594B72EA}"/>
    <cellStyle name="Comma 7 10 5 2 4" xfId="30734" xr:uid="{1539EA9C-5098-413E-9C5B-D0DF900926AD}"/>
    <cellStyle name="Comma 7 10 5 3" xfId="11730" xr:uid="{E7BC460F-C960-4934-8502-7DDBC3D0C3E6}"/>
    <cellStyle name="Comma 7 10 5 3 2" xfId="22110" xr:uid="{40881A6B-4545-4EB1-813A-4E1558B81566}"/>
    <cellStyle name="Comma 7 10 5 4" xfId="26523" xr:uid="{1745E0D8-8A9A-4840-BDB8-0401C09AA039}"/>
    <cellStyle name="Comma 7 10 5 5" xfId="25839" xr:uid="{C11B2212-1E1A-4B71-B465-5670181885CD}"/>
    <cellStyle name="Comma 7 10 5 6" xfId="16444" xr:uid="{E978AE30-B13C-4A2E-90E6-39EA87923D38}"/>
    <cellStyle name="Comma 7 10 6" xfId="4890" xr:uid="{D82BBFC1-9D1D-4AAE-A948-A38D0EF6F03E}"/>
    <cellStyle name="Comma 7 10 6 2" xfId="27642" xr:uid="{F7371CBB-0784-4473-9FC1-85C83B78B35B}"/>
    <cellStyle name="Comma 7 10 6 3" xfId="27259" xr:uid="{B70C7F4C-17C3-43F1-A10A-A7D1DD574EE2}"/>
    <cellStyle name="Comma 7 10 6 4" xfId="14182" xr:uid="{72355FD3-5050-4CF6-9D1E-9B0E83C8FCE6}"/>
    <cellStyle name="Comma 7 10 7" xfId="6635" xr:uid="{1CD37795-67F5-4F29-93F8-992F32C52816}"/>
    <cellStyle name="Comma 7 10 7 2" xfId="17015" xr:uid="{1FCBAEEB-BD9E-40A5-BF83-C0DEA953F239}"/>
    <cellStyle name="Comma 7 10 8" xfId="9468" xr:uid="{572D7F13-2184-45ED-89E4-B39C3263D3EE}"/>
    <cellStyle name="Comma 7 10 8 2" xfId="19848" xr:uid="{7BA8A08F-E23F-4BC4-BFF4-DFC878E4B8CA}"/>
    <cellStyle name="Comma 7 10 9" xfId="22780" xr:uid="{9C9C0777-DD5A-45A2-8B23-CD5FCFC5DE9B}"/>
    <cellStyle name="Comma 7 11" xfId="502" xr:uid="{00000000-0005-0000-0000-00008C020000}"/>
    <cellStyle name="Comma 7 11 10" xfId="31254" xr:uid="{E835B43B-FDA2-4DDE-83E1-FBF9D27ED0DE}"/>
    <cellStyle name="Comma 7 11 2" xfId="1712" xr:uid="{00000000-0005-0000-0000-00008D020000}"/>
    <cellStyle name="Comma 7 11 2 2" xfId="25050" xr:uid="{23ABD4A7-3C9B-4DBA-8948-EF7696DC0549}"/>
    <cellStyle name="Comma 7 11 2 2 2" xfId="29810" xr:uid="{2804BB26-590B-4F9E-8251-636B18D7E4FE}"/>
    <cellStyle name="Comma 7 11 2 2 2 2" xfId="30736" xr:uid="{3DAD6463-AE5B-4A7E-A235-D117BC01C86B}"/>
    <cellStyle name="Comma 7 11 2 3" xfId="25316" xr:uid="{7CB5C089-12DC-4C77-B45B-B4312F852EC0}"/>
    <cellStyle name="Comma 7 11 2 4" xfId="30036" xr:uid="{567DD56B-F8B3-45D4-86C5-0960C07F73C2}"/>
    <cellStyle name="Comma 7 11 3" xfId="1713" xr:uid="{00000000-0005-0000-0000-00008E020000}"/>
    <cellStyle name="Comma 7 11 3 2" xfId="31308" xr:uid="{BF8591BA-BEDC-47CC-8EFA-C694600B8972}"/>
    <cellStyle name="Comma 7 11 3 3" xfId="31270" xr:uid="{2324712B-9FE1-4E85-A8B2-EE1C9063D0B9}"/>
    <cellStyle name="Comma 7 11 4" xfId="1711" xr:uid="{00000000-0005-0000-0000-00008F020000}"/>
    <cellStyle name="Comma 7 11 5" xfId="4891" xr:uid="{4D7EF800-D3FE-4415-997D-80EB71861FD5}"/>
    <cellStyle name="Comma 7 11 5 2" xfId="14183" xr:uid="{237C6960-02C1-47B1-93F9-D85783831FC0}"/>
    <cellStyle name="Comma 7 11 5 2 2" xfId="31113" xr:uid="{F9048556-5930-4AED-AE0A-49345657D6F3}"/>
    <cellStyle name="Comma 7 11 5 2 3" xfId="30735" xr:uid="{1DDC157D-0ED6-4BFF-BF05-1F10AA0C45F1}"/>
    <cellStyle name="Comma 7 11 6" xfId="6636" xr:uid="{776ACA04-D065-4D7A-8E37-056C327E74AC}"/>
    <cellStyle name="Comma 7 11 6 2" xfId="17016" xr:uid="{B58752FC-E070-4A46-8BFC-C4F3908814BC}"/>
    <cellStyle name="Comma 7 11 7" xfId="9469" xr:uid="{CCFEF87C-0523-4F7B-9698-9812E0BED44F}"/>
    <cellStyle name="Comma 7 11 7 2" xfId="19849" xr:uid="{E442148C-3B76-4745-96E8-D6C7291F15EF}"/>
    <cellStyle name="Comma 7 11 8" xfId="24933" xr:uid="{252EC419-ABD7-4E53-918F-20AA1B459C38}"/>
    <cellStyle name="Comma 7 11 9" xfId="13367" xr:uid="{A3FFE9F5-7F4C-4076-BC34-FB113FFB58A6}"/>
    <cellStyle name="Comma 7 12" xfId="1714" xr:uid="{00000000-0005-0000-0000-000090020000}"/>
    <cellStyle name="Comma 7 12 2" xfId="2433" xr:uid="{00000000-0005-0000-0000-000001020000}"/>
    <cellStyle name="Comma 7 12 2 2" xfId="7557" xr:uid="{AB6A31A2-356E-46CD-9976-79E7AD8FCA85}"/>
    <cellStyle name="Comma 7 12 2 2 2" xfId="17937" xr:uid="{C69A7172-DB24-4003-8B22-DB81EE1956A1}"/>
    <cellStyle name="Comma 7 12 2 2 2 2" xfId="31130" xr:uid="{739F47EE-1697-4F75-9A1F-73E308A7FAE6}"/>
    <cellStyle name="Comma 7 12 2 2 2 3" xfId="30737" xr:uid="{79E3D847-09B7-406F-A8CF-8B9C6BA67CC6}"/>
    <cellStyle name="Comma 7 12 2 3" xfId="10390" xr:uid="{1C9A0FA7-3839-49B7-B9C6-489E59242394}"/>
    <cellStyle name="Comma 7 12 2 3 2" xfId="20770" xr:uid="{E2D691C5-6C3C-43B7-8FBD-A5642F6BDFE7}"/>
    <cellStyle name="Comma 7 12 2 4" xfId="15104" xr:uid="{394B16FD-FC1A-4870-BC31-909DEE327F64}"/>
    <cellStyle name="Comma 7 12 2 5" xfId="30433" xr:uid="{E91DB9E4-8773-4A90-836F-853E0ADD18FD}"/>
    <cellStyle name="Comma 7 12 3" xfId="3596" xr:uid="{00000000-0005-0000-0000-000090020000}"/>
    <cellStyle name="Comma 7 12 4" xfId="5600" xr:uid="{CC94EC69-AD3D-4EA5-A1E0-1BACCD539177}"/>
    <cellStyle name="Comma 7 12 4 2" xfId="29742" xr:uid="{E94F5ABB-9BF5-4EDB-9248-CDB704943345}"/>
    <cellStyle name="Comma 7 12 5" xfId="25167" xr:uid="{6BA9F095-9F3A-4460-A1F7-A325C4D59C32}"/>
    <cellStyle name="Comma 7 12 6" xfId="12819" xr:uid="{3CFBD4BE-A3DA-40AF-A535-986B08EC002F}"/>
    <cellStyle name="Comma 7 13" xfId="1715" xr:uid="{00000000-0005-0000-0000-000091020000}"/>
    <cellStyle name="Comma 7 13 2" xfId="2163" xr:uid="{00000000-0005-0000-0000-0000FD010000}"/>
    <cellStyle name="Comma 7 13 2 2" xfId="7289" xr:uid="{99AD7278-2ABB-4875-9167-E25F4A9D15B1}"/>
    <cellStyle name="Comma 7 13 2 2 2" xfId="17669" xr:uid="{10C9ABBA-E04E-44FE-B765-925D5F6F79FA}"/>
    <cellStyle name="Comma 7 13 2 3" xfId="10122" xr:uid="{32999E02-055B-4936-9989-A7D520F08114}"/>
    <cellStyle name="Comma 7 13 2 3 2" xfId="20502" xr:uid="{BDD660AC-D280-40AE-B368-D16E28839034}"/>
    <cellStyle name="Comma 7 13 2 4" xfId="26315" xr:uid="{2AC6C94B-7356-4191-BA37-EB45ACBAC84B}"/>
    <cellStyle name="Comma 7 13 2 5" xfId="26805" xr:uid="{0944EE13-DA40-42AE-8E8C-5FDF7787A62E}"/>
    <cellStyle name="Comma 7 13 2 6" xfId="14836" xr:uid="{61AF3BCA-97D7-42B3-8A16-84395E13F927}"/>
    <cellStyle name="Comma 7 13 3" xfId="3613" xr:uid="{00000000-0005-0000-0000-000091020000}"/>
    <cellStyle name="Comma 7 13 4" xfId="24454" xr:uid="{F36E8AC3-FBF5-44E6-8760-493C50EB9842}"/>
    <cellStyle name="Comma 7 13 4 2" xfId="29855" xr:uid="{8E68E056-46A1-493A-A824-DE927F27CD41}"/>
    <cellStyle name="Comma 7 13 5" xfId="29998" xr:uid="{CDAD209D-5AEE-42B6-A650-1520C83196B3}"/>
    <cellStyle name="Comma 7 14" xfId="1707" xr:uid="{00000000-0005-0000-0000-000092020000}"/>
    <cellStyle name="Comma 7 14 2" xfId="24638" xr:uid="{A6E59767-7C11-40A9-9CB4-E620D76DFBAF}"/>
    <cellStyle name="Comma 7 14 2 2" xfId="30738" xr:uid="{20627FD3-BC5A-44E9-9321-3CFCE969D60D}"/>
    <cellStyle name="Comma 7 14 2 3" xfId="30576" xr:uid="{293AA1E7-D6FF-4E29-9D1A-3B9D5650BE0B}"/>
    <cellStyle name="Comma 7 14 3" xfId="24747" xr:uid="{21C0A86C-9258-4F6E-BBD2-E1ADC08986B9}"/>
    <cellStyle name="Comma 7 14 4" xfId="31255" xr:uid="{60B07CE3-3025-411C-B89F-E948725F8A6F}"/>
    <cellStyle name="Comma 7 15" xfId="3867" xr:uid="{2754256E-6D37-4A11-A975-622EAD65BCC6}"/>
    <cellStyle name="Comma 7 15 2" xfId="8698" xr:uid="{561E47C7-DA6B-465C-BCFC-FFBE685B396A}"/>
    <cellStyle name="Comma 7 15 2 2" xfId="19078" xr:uid="{CD7DE5AC-2835-4783-AF05-48DAEF1013EA}"/>
    <cellStyle name="Comma 7 15 3" xfId="11531" xr:uid="{75D4BBFA-3F86-4BB1-A4FF-2AB004FAD57D}"/>
    <cellStyle name="Comma 7 15 3 2" xfId="21911" xr:uid="{D1267AA1-09CD-4475-946A-C9A7600627F9}"/>
    <cellStyle name="Comma 7 15 4" xfId="25925" xr:uid="{511ED031-4F53-4851-A0F3-433E6C7ACA29}"/>
    <cellStyle name="Comma 7 15 5" xfId="27475" xr:uid="{2750F14A-290C-48FE-A33E-06E873503059}"/>
    <cellStyle name="Comma 7 15 6" xfId="16245" xr:uid="{5037A1B5-3540-484E-A1E0-2D33F2B1EFAA}"/>
    <cellStyle name="Comma 7 16" xfId="4889" xr:uid="{9D938F77-580A-408F-A5DC-B95515C88082}"/>
    <cellStyle name="Comma 7 16 2" xfId="27235" xr:uid="{2485F0D7-865B-4EC4-8D29-E0C09F609170}"/>
    <cellStyle name="Comma 7 16 3" xfId="27761" xr:uid="{77776977-DA0E-4C33-A557-4E3DE9855C53}"/>
    <cellStyle name="Comma 7 16 4" xfId="14181" xr:uid="{77C17A1F-BFCB-4CA4-9C6B-A7566ACEE98A}"/>
    <cellStyle name="Comma 7 17" xfId="6634" xr:uid="{06719287-4D35-48D9-91FA-3AD51EA5C00F}"/>
    <cellStyle name="Comma 7 17 2" xfId="17014" xr:uid="{12C02C92-AA67-4477-A76D-9D24CEFDBBD2}"/>
    <cellStyle name="Comma 7 18" xfId="9467" xr:uid="{037E75E5-4B4F-4359-8342-D07974811F87}"/>
    <cellStyle name="Comma 7 18 2" xfId="19847" xr:uid="{D2D25E2F-5F87-48AA-A0FE-01F18289E9F4}"/>
    <cellStyle name="Comma 7 19" xfId="24157" xr:uid="{0832A5F7-F858-4707-BC50-D6BDDD0BD129}"/>
    <cellStyle name="Comma 7 2" xfId="503" xr:uid="{00000000-0005-0000-0000-000093020000}"/>
    <cellStyle name="Comma 7 2 10" xfId="4892" xr:uid="{530D3ADF-7987-4D49-9EFA-6E30C8D7268F}"/>
    <cellStyle name="Comma 7 2 10 2" xfId="28460" xr:uid="{8B103A8E-4B77-4E5C-967E-03A935C17D56}"/>
    <cellStyle name="Comma 7 2 10 3" xfId="26635" xr:uid="{E2918D60-2ECD-47F3-8CB5-8B5F1C16456C}"/>
    <cellStyle name="Comma 7 2 10 4" xfId="14184" xr:uid="{BEA559D3-4F46-4A46-9835-B79794AFEE15}"/>
    <cellStyle name="Comma 7 2 11" xfId="6637" xr:uid="{64DA45BB-A7AE-4634-A067-9DF72286BE87}"/>
    <cellStyle name="Comma 7 2 11 2" xfId="17017" xr:uid="{3F3E7C21-E791-45BA-9AD9-1278037C3F4A}"/>
    <cellStyle name="Comma 7 2 12" xfId="9470" xr:uid="{1E43E655-7008-47ED-B8BF-B76CC32CB035}"/>
    <cellStyle name="Comma 7 2 12 2" xfId="19850" xr:uid="{66E43558-9B8D-4365-8C0E-E423D63CE3A6}"/>
    <cellStyle name="Comma 7 2 13" xfId="23808" xr:uid="{38008B6B-AC42-4A63-81DE-9B53E575A996}"/>
    <cellStyle name="Comma 7 2 14" xfId="12417" xr:uid="{CC01182E-400A-44C2-81A4-4E2E219A9FD7}"/>
    <cellStyle name="Comma 7 2 2" xfId="504" xr:uid="{00000000-0005-0000-0000-000094020000}"/>
    <cellStyle name="Comma 7 2 2 10" xfId="6638" xr:uid="{2A77DC5C-2D89-42BF-9ACB-3BB32B12513E}"/>
    <cellStyle name="Comma 7 2 2 10 2" xfId="17018" xr:uid="{91EBB2F5-6581-4B2B-B22B-F4DC8ADF4246}"/>
    <cellStyle name="Comma 7 2 2 11" xfId="9471" xr:uid="{3A622BD8-3179-4D35-A2DC-30C705EFC2CB}"/>
    <cellStyle name="Comma 7 2 2 11 2" xfId="19851" xr:uid="{3C30E10B-6DA1-44E3-8E40-56AB8B6A1943}"/>
    <cellStyle name="Comma 7 2 2 12" xfId="23489" xr:uid="{61AF4FDA-D584-44F6-A33F-07705F937BE3}"/>
    <cellStyle name="Comma 7 2 2 13" xfId="12477" xr:uid="{FC9AB89B-5377-4D05-A78A-79E0897D41EF}"/>
    <cellStyle name="Comma 7 2 2 2" xfId="505" xr:uid="{00000000-0005-0000-0000-000095020000}"/>
    <cellStyle name="Comma 7 2 2 2 10" xfId="9472" xr:uid="{90A31626-BEEC-4D9D-BACA-09E34F3203D6}"/>
    <cellStyle name="Comma 7 2 2 2 10 2" xfId="19852" xr:uid="{C324D3E7-87ED-4BD8-B25C-51EA7A3EFE49}"/>
    <cellStyle name="Comma 7 2 2 2 11" xfId="25415" xr:uid="{A0D02D5D-CF22-4DA0-A1B5-160BE6719CAA}"/>
    <cellStyle name="Comma 7 2 2 2 12" xfId="12513" xr:uid="{389983B5-FD9F-4D30-94EC-2254AA61C755}"/>
    <cellStyle name="Comma 7 2 2 2 2" xfId="1719" xr:uid="{00000000-0005-0000-0000-000096020000}"/>
    <cellStyle name="Comma 7 2 2 2 2 2" xfId="3053" xr:uid="{00000000-0005-0000-0000-000006020000}"/>
    <cellStyle name="Comma 7 2 2 2 2 2 2" xfId="6164" xr:uid="{5810BDEF-6759-4914-8816-FDE91F216B89}"/>
    <cellStyle name="Comma 7 2 2 2 2 2 2 2" xfId="28050" xr:uid="{59D2CCE3-8805-483D-8C2E-5911314942B8}"/>
    <cellStyle name="Comma 7 2 2 2 2 2 2 3" xfId="26415" xr:uid="{17455D0D-93DE-4551-A26B-E455D776DC14}"/>
    <cellStyle name="Comma 7 2 2 2 2 2 2 4" xfId="15679" xr:uid="{9EC0D679-EE73-41E6-A0DB-AD4F7D2B8B1B}"/>
    <cellStyle name="Comma 7 2 2 2 2 2 3" xfId="8132" xr:uid="{20880874-07A4-4036-8343-A5B5A6A3C386}"/>
    <cellStyle name="Comma 7 2 2 2 2 2 3 2" xfId="18512" xr:uid="{568E1962-4282-482D-A641-68D61AEF1954}"/>
    <cellStyle name="Comma 7 2 2 2 2 2 4" xfId="10965" xr:uid="{CBCB3D05-4A2B-42AE-8FF9-1022B8F2B4A4}"/>
    <cellStyle name="Comma 7 2 2 2 2 2 4 2" xfId="21345" xr:uid="{F14E3258-264E-47CF-86BB-EBC33C286A10}"/>
    <cellStyle name="Comma 7 2 2 2 2 2 5" xfId="24851" xr:uid="{36461687-085D-4430-AF28-E721DB9D5341}"/>
    <cellStyle name="Comma 7 2 2 2 2 2 6" xfId="27224" xr:uid="{EA29673A-7055-4AC8-855D-CE4FE2CFE294}"/>
    <cellStyle name="Comma 7 2 2 2 2 2 7" xfId="13559" xr:uid="{D8C6F9D7-CFEC-4834-A277-BC3AC52698C8}"/>
    <cellStyle name="Comma 7 2 2 2 2 3" xfId="2678" xr:uid="{00000000-0005-0000-0000-000005020000}"/>
    <cellStyle name="Comma 7 2 2 2 2 3 2" xfId="7801" xr:uid="{AA4E22A2-6F99-48ED-B552-791446EFB463}"/>
    <cellStyle name="Comma 7 2 2 2 2 3 2 2" xfId="28178" xr:uid="{DDA30167-9ABF-4ED0-BD58-69BF5BC2F8D0}"/>
    <cellStyle name="Comma 7 2 2 2 2 3 2 3" xfId="28055" xr:uid="{99CC565F-F977-4551-A138-A5DFAB2A4BEF}"/>
    <cellStyle name="Comma 7 2 2 2 2 3 2 4" xfId="18181" xr:uid="{0DCB8C91-AD8E-4B0F-92F7-F20B3686550D}"/>
    <cellStyle name="Comma 7 2 2 2 2 3 3" xfId="10634" xr:uid="{59E45658-6A65-4DC0-AFDF-EE8EDE339DBC}"/>
    <cellStyle name="Comma 7 2 2 2 2 3 3 2" xfId="21014" xr:uid="{50CC77C9-2C97-4BA4-BA56-D291510D5A4C}"/>
    <cellStyle name="Comma 7 2 2 2 2 3 4" xfId="24652" xr:uid="{43ADA87A-DE25-47E5-AF8E-7A546C7D213A}"/>
    <cellStyle name="Comma 7 2 2 2 2 3 5" xfId="15348" xr:uid="{E02DAF09-C053-4B2A-9C91-91990EE68988}"/>
    <cellStyle name="Comma 7 2 2 2 2 4" xfId="3673" xr:uid="{00000000-0005-0000-0000-000096020000}"/>
    <cellStyle name="Comma 7 2 2 2 2 4 2" xfId="26163" xr:uid="{EE1A87B6-5E5A-437E-A7D8-9561D25E3C72}"/>
    <cellStyle name="Comma 7 2 2 2 2 4 3" xfId="26557" xr:uid="{28E46E9E-8B0C-4098-BBDF-63BBC3B42520}"/>
    <cellStyle name="Comma 7 2 2 2 2 5" xfId="4262" xr:uid="{0243E97E-C926-436B-8727-66DF406738AD}"/>
    <cellStyle name="Comma 7 2 2 2 2 5 2" xfId="9033" xr:uid="{A8E45C93-4B20-4E43-87B3-8C7477A17BD3}"/>
    <cellStyle name="Comma 7 2 2 2 2 5 2 2" xfId="19413" xr:uid="{271900A1-0EFA-4C61-A8F0-FE6B09544BFB}"/>
    <cellStyle name="Comma 7 2 2 2 2 5 2 3" xfId="31037" xr:uid="{AA539B6E-4723-4789-AC85-1CFE67B89BFD}"/>
    <cellStyle name="Comma 7 2 2 2 2 5 2 4" xfId="30739" xr:uid="{9E89B3B5-DBDF-44A9-AA99-6000B493F40F}"/>
    <cellStyle name="Comma 7 2 2 2 2 5 3" xfId="11866" xr:uid="{F5D81B69-13BA-471C-9C12-C510DCAC0DF7}"/>
    <cellStyle name="Comma 7 2 2 2 2 5 3 2" xfId="22246" xr:uid="{CB0AF474-8390-4209-9104-6A8E86D8E350}"/>
    <cellStyle name="Comma 7 2 2 2 2 5 4" xfId="28740" xr:uid="{EA19C7E8-652F-47FF-AC00-1FC49789F6DE}"/>
    <cellStyle name="Comma 7 2 2 2 2 5 5" xfId="27319" xr:uid="{E70C4BDB-2623-4DBB-A3EF-76F0950EDEFF}"/>
    <cellStyle name="Comma 7 2 2 2 2 5 6" xfId="16580" xr:uid="{FA33C490-55B2-411E-9C14-F9FED3675DA5}"/>
    <cellStyle name="Comma 7 2 2 2 2 6" xfId="5603" xr:uid="{B95C3FE5-AEED-4C7E-98FF-7D7759036B02}"/>
    <cellStyle name="Comma 7 2 2 2 2 6 2" xfId="29720" xr:uid="{A9AFC85D-8C0D-4130-B886-7E8359B0A603}"/>
    <cellStyle name="Comma 7 2 2 2 2 6 2 2" xfId="30968" xr:uid="{8CEB5E9E-E0FF-4F20-96AA-69D70D0E860D}"/>
    <cellStyle name="Comma 7 2 2 2 2 7" xfId="23399" xr:uid="{5085FF0F-A10D-47CF-A823-16227AEA7CDF}"/>
    <cellStyle name="Comma 7 2 2 2 2 8" xfId="13085" xr:uid="{9F2FE8E8-CDEC-41BA-AA88-B7120368463F}"/>
    <cellStyle name="Comma 7 2 2 2 3" xfId="1720" xr:uid="{00000000-0005-0000-0000-000097020000}"/>
    <cellStyle name="Comma 7 2 2 2 3 2" xfId="3054" xr:uid="{00000000-0005-0000-0000-000007020000}"/>
    <cellStyle name="Comma 7 2 2 2 3 2 2" xfId="8133" xr:uid="{9DD8EB86-AB9D-4563-98E5-8E6000631C18}"/>
    <cellStyle name="Comma 7 2 2 2 3 2 2 2" xfId="28809" xr:uid="{B385DFB9-B51E-4EB7-B120-DA7AE5FC2B15}"/>
    <cellStyle name="Comma 7 2 2 2 3 2 2 2 2" xfId="31221" xr:uid="{64669DDE-E9DA-4EAC-840F-300D8458696F}"/>
    <cellStyle name="Comma 7 2 2 2 3 2 2 2 3" xfId="30741" xr:uid="{9BE22F56-5609-4E7F-8914-A50524A8AE51}"/>
    <cellStyle name="Comma 7 2 2 2 3 2 2 3" xfId="26427" xr:uid="{0C944FA2-06FD-488E-AACC-A9FABAD68813}"/>
    <cellStyle name="Comma 7 2 2 2 3 2 2 4" xfId="18513" xr:uid="{CD806919-8E08-4504-A736-0D4A4A2901C4}"/>
    <cellStyle name="Comma 7 2 2 2 3 2 3" xfId="10966" xr:uid="{BB3C8586-BB0C-4196-8BB3-1848EEAC36ED}"/>
    <cellStyle name="Comma 7 2 2 2 3 2 3 2" xfId="21346" xr:uid="{E18B5B2D-F19B-44C0-8D63-ACE6C90EA1DB}"/>
    <cellStyle name="Comma 7 2 2 2 3 2 4" xfId="25726" xr:uid="{B5ACEDD6-C652-4A8C-BF3A-4FA86FBB5315}"/>
    <cellStyle name="Comma 7 2 2 2 3 2 5" xfId="15680" xr:uid="{871FA3D3-09D6-4A00-AADD-E64EB377789A}"/>
    <cellStyle name="Comma 7 2 2 2 3 3" xfId="3647" xr:uid="{00000000-0005-0000-0000-000097020000}"/>
    <cellStyle name="Comma 7 2 2 2 3 4" xfId="4407" xr:uid="{2E431FD9-BDF8-4500-8041-84C831D3FB1C}"/>
    <cellStyle name="Comma 7 2 2 2 3 4 2" xfId="9178" xr:uid="{F943D953-EB9B-4C27-86D3-A0F6B8DC61E1}"/>
    <cellStyle name="Comma 7 2 2 2 3 4 2 2" xfId="19558" xr:uid="{B9C0123D-1762-4075-A637-E47C3ABE72BD}"/>
    <cellStyle name="Comma 7 2 2 2 3 4 2 3" xfId="31072" xr:uid="{D38E3B53-D156-4B44-AB59-891FBD40DA19}"/>
    <cellStyle name="Comma 7 2 2 2 3 4 2 4" xfId="30740" xr:uid="{5EC7C62E-B9BD-4D62-B823-6C633004A8F9}"/>
    <cellStyle name="Comma 7 2 2 2 3 4 3" xfId="12011" xr:uid="{09519B91-43A5-4736-9A80-12426DFEF32E}"/>
    <cellStyle name="Comma 7 2 2 2 3 4 3 2" xfId="22391" xr:uid="{C5EADA94-1AF1-4C0D-A8DE-9A0B643DA124}"/>
    <cellStyle name="Comma 7 2 2 2 3 4 4" xfId="16725" xr:uid="{C0CDE725-0551-42E7-9E11-26E086BBA0C0}"/>
    <cellStyle name="Comma 7 2 2 2 3 5" xfId="5604" xr:uid="{EB5E47A5-1D56-4711-A77C-730EE2D92D9D}"/>
    <cellStyle name="Comma 7 2 2 2 3 5 2" xfId="29711" xr:uid="{727D4473-6337-4C2B-993C-B70A69606063}"/>
    <cellStyle name="Comma 7 2 2 2 3 5 2 2" xfId="30969" xr:uid="{0009754D-8DF5-4501-AFC6-1CE7BF8EF82E}"/>
    <cellStyle name="Comma 7 2 2 2 3 6" xfId="23408" xr:uid="{47952A56-731E-4568-8AC9-70821F472697}"/>
    <cellStyle name="Comma 7 2 2 2 3 7" xfId="13560" xr:uid="{A2940E49-EF08-48B9-9AB5-FB9094CB5DF9}"/>
    <cellStyle name="Comma 7 2 2 2 4" xfId="1718" xr:uid="{00000000-0005-0000-0000-000098020000}"/>
    <cellStyle name="Comma 7 2 2 2 4 2" xfId="3052" xr:uid="{00000000-0005-0000-0000-000008020000}"/>
    <cellStyle name="Comma 7 2 2 2 4 2 2" xfId="8131" xr:uid="{AB1CD1AD-1E91-44E1-B630-75F307F482D7}"/>
    <cellStyle name="Comma 7 2 2 2 4 2 2 2" xfId="28808" xr:uid="{3D7BA444-D91E-48BE-ACD3-8C3C6475D6F6}"/>
    <cellStyle name="Comma 7 2 2 2 4 2 2 3" xfId="26041" xr:uid="{2D6EC994-F9D1-4D88-85E3-400361CD3E71}"/>
    <cellStyle name="Comma 7 2 2 2 4 2 2 4" xfId="18511" xr:uid="{5E2290D4-61F6-49AA-959E-BF3F80A80385}"/>
    <cellStyle name="Comma 7 2 2 2 4 2 3" xfId="10964" xr:uid="{E95DFD0E-0FDC-41FB-9F9E-3AA9CC5983E8}"/>
    <cellStyle name="Comma 7 2 2 2 4 2 3 2" xfId="21344" xr:uid="{41DF47FF-D47A-4176-8050-1F40AF0DFBCB}"/>
    <cellStyle name="Comma 7 2 2 2 4 2 4" xfId="27607" xr:uid="{75B40BA1-7099-4CA1-BC3F-36DC47B08B52}"/>
    <cellStyle name="Comma 7 2 2 2 4 2 5" xfId="15678" xr:uid="{C4C561E7-493C-4F4B-95F5-94C5F431824E}"/>
    <cellStyle name="Comma 7 2 2 2 4 3" xfId="3706" xr:uid="{00000000-0005-0000-0000-000098020000}"/>
    <cellStyle name="Comma 7 2 2 2 4 4" xfId="5602" xr:uid="{77DE114E-6658-4730-9B87-A9E53C509435}"/>
    <cellStyle name="Comma 7 2 2 2 4 4 2" xfId="29950" xr:uid="{896A5489-FC9F-470C-A32A-715D7DC9DC2F}"/>
    <cellStyle name="Comma 7 2 2 2 4 5" xfId="25220" xr:uid="{58391C3F-A9C4-4E5F-A8EB-EA62F091FF79}"/>
    <cellStyle name="Comma 7 2 2 2 4 6" xfId="13558" xr:uid="{08E8E22D-05EC-45F3-BFE8-16F150F1890A}"/>
    <cellStyle name="Comma 7 2 2 2 5" xfId="2647" xr:uid="{00000000-0005-0000-0000-000009020000}"/>
    <cellStyle name="Comma 7 2 2 2 5 2" xfId="5908" xr:uid="{3C3E7EC7-2184-4691-9AC4-BDB33C4ED1A8}"/>
    <cellStyle name="Comma 7 2 2 2 5 2 2" xfId="28584" xr:uid="{58418669-99BA-4CC0-89B2-EE7B777B1FC5}"/>
    <cellStyle name="Comma 7 2 2 2 5 2 2 2" xfId="31208" xr:uid="{41DF6F33-8D60-4576-8FB0-D042E3C8EBFB}"/>
    <cellStyle name="Comma 7 2 2 2 5 2 2 3" xfId="30742" xr:uid="{9A76BCD1-2FA8-476D-82A1-5C281FED076E}"/>
    <cellStyle name="Comma 7 2 2 2 5 2 3" xfId="26961" xr:uid="{2E4783B7-30FA-4DF3-A8A8-7F2E7330E9AB}"/>
    <cellStyle name="Comma 7 2 2 2 5 2 4" xfId="15318" xr:uid="{CC3BBC91-880B-4E9A-9856-C6A55F06FCDC}"/>
    <cellStyle name="Comma 7 2 2 2 5 3" xfId="7771" xr:uid="{594F0663-D5C0-4184-AA77-23A98EB4909A}"/>
    <cellStyle name="Comma 7 2 2 2 5 3 2" xfId="18151" xr:uid="{F98244C6-A9C1-4AA5-A5BC-4BB73E16B1FA}"/>
    <cellStyle name="Comma 7 2 2 2 5 4" xfId="10604" xr:uid="{E82D3956-4897-4A18-B09C-1BFA6B770C54}"/>
    <cellStyle name="Comma 7 2 2 2 5 4 2" xfId="20984" xr:uid="{E91407A8-0454-4D32-A5DD-9768137D237E}"/>
    <cellStyle name="Comma 7 2 2 2 5 5" xfId="23601" xr:uid="{FABF15D8-569C-4CFC-8451-848202E878C5}"/>
    <cellStyle name="Comma 7 2 2 2 5 6" xfId="13042" xr:uid="{374EFE4A-1C81-4856-B341-0B602A76181A}"/>
    <cellStyle name="Comma 7 2 2 2 6" xfId="2282" xr:uid="{00000000-0005-0000-0000-000004020000}"/>
    <cellStyle name="Comma 7 2 2 2 6 2" xfId="7408" xr:uid="{168806BB-5577-467B-9EFD-BDB65CE01807}"/>
    <cellStyle name="Comma 7 2 2 2 6 2 2" xfId="17788" xr:uid="{AC04DF24-D782-4A35-B236-16DBE715C972}"/>
    <cellStyle name="Comma 7 2 2 2 6 3" xfId="10241" xr:uid="{60D0F18A-088C-4CCE-A311-90E2133F75F2}"/>
    <cellStyle name="Comma 7 2 2 2 6 3 2" xfId="20621" xr:uid="{7E6022F5-D3A5-49DB-B8BB-23E514AF7075}"/>
    <cellStyle name="Comma 7 2 2 2 6 4" xfId="24263" xr:uid="{1EDF11DD-A7B8-4F1F-96B9-8BF7D019E926}"/>
    <cellStyle name="Comma 7 2 2 2 6 5" xfId="27302" xr:uid="{26D9E928-3AF4-42C9-918B-AE407327BB9B}"/>
    <cellStyle name="Comma 7 2 2 2 6 6" xfId="14955" xr:uid="{973B851B-8A9D-43D2-B41E-1265712A64F2}"/>
    <cellStyle name="Comma 7 2 2 2 7" xfId="3821" xr:uid="{B8F574E2-AA25-4E75-8215-ABE80016DC4D}"/>
    <cellStyle name="Comma 7 2 2 2 7 2" xfId="8653" xr:uid="{4FA3556E-1B0E-4D67-9E2F-008758AE01B9}"/>
    <cellStyle name="Comma 7 2 2 2 7 2 2" xfId="19033" xr:uid="{1DECBD5F-327B-41D5-9E46-9B338D812278}"/>
    <cellStyle name="Comma 7 2 2 2 7 3" xfId="11486" xr:uid="{344B12EC-92A0-40BE-9459-BDC2347AA1F3}"/>
    <cellStyle name="Comma 7 2 2 2 7 3 2" xfId="21866" xr:uid="{595064FF-5F6C-4022-91BC-54F4D3075E0A}"/>
    <cellStyle name="Comma 7 2 2 2 7 4" xfId="26877" xr:uid="{F3A1A5D8-CA04-472B-AD7D-DFF1D62D4585}"/>
    <cellStyle name="Comma 7 2 2 2 7 5" xfId="27211" xr:uid="{B048532B-A1AA-4267-9760-4ACB46AEED3E}"/>
    <cellStyle name="Comma 7 2 2 2 7 6" xfId="16200" xr:uid="{D7811C68-5C55-46D5-8647-4EBADA1BB060}"/>
    <cellStyle name="Comma 7 2 2 2 8" xfId="4894" xr:uid="{A421A44B-2F81-4574-89CF-D30CACCE2996}"/>
    <cellStyle name="Comma 7 2 2 2 8 2" xfId="14186" xr:uid="{11F13325-9DFF-4406-82C5-8E23844CC804}"/>
    <cellStyle name="Comma 7 2 2 2 9" xfId="6639" xr:uid="{C1FD302E-3F56-4D26-903D-69765C369B3D}"/>
    <cellStyle name="Comma 7 2 2 2 9 2" xfId="17019" xr:uid="{4A3111C2-4426-4DC4-9FFA-F6EEDB9D3103}"/>
    <cellStyle name="Comma 7 2 2 3" xfId="506" xr:uid="{00000000-0005-0000-0000-000099020000}"/>
    <cellStyle name="Comma 7 2 2 3 10" xfId="12671" xr:uid="{AD8FCEDE-D8F7-4B20-BDF8-83F9CA2032CA}"/>
    <cellStyle name="Comma 7 2 2 3 2" xfId="1722" xr:uid="{00000000-0005-0000-0000-00009A020000}"/>
    <cellStyle name="Comma 7 2 2 3 2 2" xfId="3055" xr:uid="{00000000-0005-0000-0000-00000B020000}"/>
    <cellStyle name="Comma 7 2 2 3 2 2 2" xfId="8134" xr:uid="{FDC43637-5505-4108-A063-F76F7F5EE2B1}"/>
    <cellStyle name="Comma 7 2 2 3 2 2 2 2" xfId="28810" xr:uid="{49294946-5434-40E0-B5D3-3686A8C5E893}"/>
    <cellStyle name="Comma 7 2 2 3 2 2 2 3" xfId="26249" xr:uid="{21E4736D-B08C-4A8A-B8A0-D12488E99211}"/>
    <cellStyle name="Comma 7 2 2 3 2 2 2 4" xfId="18514" xr:uid="{6459E389-DC17-4864-B565-2999C057BAC4}"/>
    <cellStyle name="Comma 7 2 2 3 2 2 3" xfId="10967" xr:uid="{68428AFE-C195-434D-89F7-C72834FEFBF3}"/>
    <cellStyle name="Comma 7 2 2 3 2 2 3 2" xfId="21347" xr:uid="{48A368FF-CF4B-4883-B34E-5D734DD48F83}"/>
    <cellStyle name="Comma 7 2 2 3 2 2 4" xfId="25756" xr:uid="{4715D39D-6099-4650-A8C8-B4F509D215AD}"/>
    <cellStyle name="Comma 7 2 2 3 2 2 5" xfId="15681" xr:uid="{D877CD2A-4C7F-4C87-9AE9-5ECD43C5D9BF}"/>
    <cellStyle name="Comma 7 2 2 3 2 3" xfId="3660" xr:uid="{00000000-0005-0000-0000-00009A020000}"/>
    <cellStyle name="Comma 7 2 2 3 2 4" xfId="5605" xr:uid="{F2C21B10-845E-4AC6-B077-E2669363A096}"/>
    <cellStyle name="Comma 7 2 2 3 2 4 2" xfId="29951" xr:uid="{D1E25D06-EBB3-4F98-B33B-12157C3439B0}"/>
    <cellStyle name="Comma 7 2 2 3 2 5" xfId="25147" xr:uid="{7D6ACC14-6C55-49B6-8559-C16E994917CA}"/>
    <cellStyle name="Comma 7 2 2 3 2 6" xfId="13561" xr:uid="{16BCFE47-E61A-41F6-8483-69C4078089DB}"/>
    <cellStyle name="Comma 7 2 2 3 3" xfId="1723" xr:uid="{00000000-0005-0000-0000-00009B020000}"/>
    <cellStyle name="Comma 7 2 2 3 3 2" xfId="2677" xr:uid="{00000000-0005-0000-0000-00000C020000}"/>
    <cellStyle name="Comma 7 2 2 3 3 2 2" xfId="7800" xr:uid="{DF6CA789-4DE1-45D0-BDAF-3D8F804FE9FA}"/>
    <cellStyle name="Comma 7 2 2 3 3 2 2 2" xfId="18180" xr:uid="{0AC53ECD-88D9-43D1-B57F-0DA34582FB5C}"/>
    <cellStyle name="Comma 7 2 2 3 3 2 3" xfId="10633" xr:uid="{CA9C5A46-7930-428C-8A09-2292D1634FA8}"/>
    <cellStyle name="Comma 7 2 2 3 3 2 3 2" xfId="21013" xr:uid="{43B5C597-4556-420A-8485-9148A41BC6BF}"/>
    <cellStyle name="Comma 7 2 2 3 3 2 4" xfId="15347" xr:uid="{FF6B8561-0DBC-45D9-8E58-3EF3059F7A44}"/>
    <cellStyle name="Comma 7 2 2 3 3 2 5" xfId="30434" xr:uid="{05238282-1775-49FC-85C1-8ED1502C2358}"/>
    <cellStyle name="Comma 7 2 2 3 3 3" xfId="3608" xr:uid="{00000000-0005-0000-0000-00009B020000}"/>
    <cellStyle name="Comma 7 2 2 3 3 4" xfId="5606" xr:uid="{BC4ED24D-C538-4B6F-951C-1BD6831C47CE}"/>
    <cellStyle name="Comma 7 2 2 3 3 4 2" xfId="29902" xr:uid="{8D00CB34-EEFC-4608-9CEE-C41B70B1020A}"/>
    <cellStyle name="Comma 7 2 2 3 3 5" xfId="23729" xr:uid="{5BC7F251-15BA-4BEA-B372-4A43F049C81F}"/>
    <cellStyle name="Comma 7 2 2 3 3 6" xfId="13084" xr:uid="{65046EA5-B577-4019-B32B-66A9B5D671AC}"/>
    <cellStyle name="Comma 7 2 2 3 4" xfId="1721" xr:uid="{00000000-0005-0000-0000-00009C020000}"/>
    <cellStyle name="Comma 7 2 2 3 4 2" xfId="4653" xr:uid="{5356B861-7AE1-4E33-8A08-0DE134BEFE34}"/>
    <cellStyle name="Comma 7 2 2 3 4 2 2" xfId="9404" xr:uid="{C61F9AEB-2CF2-45AB-8439-B80D44269620}"/>
    <cellStyle name="Comma 7 2 2 3 4 2 2 2" xfId="19784" xr:uid="{3B27F928-8CE1-4D67-AD96-FCB9AC8D097C}"/>
    <cellStyle name="Comma 7 2 2 3 4 2 3" xfId="12237" xr:uid="{B4521F81-AD1D-4AFF-80B3-261CD4D0205C}"/>
    <cellStyle name="Comma 7 2 2 3 4 2 3 2" xfId="22617" xr:uid="{5677930C-C401-4645-830D-A0B77C4C5D24}"/>
    <cellStyle name="Comma 7 2 2 3 4 2 4" xfId="27838" xr:uid="{7241895C-BB31-41E7-8E3B-F88BE0AC858A}"/>
    <cellStyle name="Comma 7 2 2 3 4 2 5" xfId="27520" xr:uid="{B67D4C20-6BD0-4B33-8818-C8EF6F28CD13}"/>
    <cellStyle name="Comma 7 2 2 3 4 2 6" xfId="16951" xr:uid="{B8D7D11B-AD17-4B7D-9F45-79219B68447A}"/>
    <cellStyle name="Comma 7 2 2 3 4 3" xfId="23413" xr:uid="{B3D99E58-3E40-48D6-AE5D-5AA65E3459AF}"/>
    <cellStyle name="Comma 7 2 2 3 5" xfId="4128" xr:uid="{877DD0B7-91C8-4047-8AB6-6A0439980FEB}"/>
    <cellStyle name="Comma 7 2 2 3 5 2" xfId="8899" xr:uid="{508AE782-02EB-43C0-B39B-7479CE7035C5}"/>
    <cellStyle name="Comma 7 2 2 3 5 2 2" xfId="29007" xr:uid="{56E699DF-9D15-4187-925C-C45DA86ACF35}"/>
    <cellStyle name="Comma 7 2 2 3 5 2 3" xfId="27385" xr:uid="{39450833-A300-4B1D-A9D8-61A6D6F6F351}"/>
    <cellStyle name="Comma 7 2 2 3 5 2 4" xfId="19279" xr:uid="{08EEC60C-0099-4E6B-80B6-8C5B3885AA62}"/>
    <cellStyle name="Comma 7 2 2 3 5 2 5" xfId="31011" xr:uid="{E512D330-B569-42B6-B9FD-CEFB02E870B3}"/>
    <cellStyle name="Comma 7 2 2 3 5 3" xfId="11732" xr:uid="{C64CFF5A-B182-4A4F-BA3A-F22E702A79C9}"/>
    <cellStyle name="Comma 7 2 2 3 5 3 2" xfId="22112" xr:uid="{14E9F653-AE5C-4638-A4B3-0B269A475DAB}"/>
    <cellStyle name="Comma 7 2 2 3 5 4" xfId="26888" xr:uid="{B69E732D-8DB3-42AC-96F1-7CDB6781D1AE}"/>
    <cellStyle name="Comma 7 2 2 3 5 5" xfId="16446" xr:uid="{4209CE48-A415-4F6C-8913-F6CCC6C937C6}"/>
    <cellStyle name="Comma 7 2 2 3 6" xfId="4895" xr:uid="{D878CDF5-7139-4AE6-BD55-5F63DCE4E7EC}"/>
    <cellStyle name="Comma 7 2 2 3 6 2" xfId="26018" xr:uid="{A8A868A9-3F59-47A1-AD5E-86D633A124B0}"/>
    <cellStyle name="Comma 7 2 2 3 6 3" xfId="28560" xr:uid="{383A136F-0150-476E-BFCB-F08B3B3269E0}"/>
    <cellStyle name="Comma 7 2 2 3 6 4" xfId="14187" xr:uid="{D18CF7B1-2A7B-4E39-BF5C-0BCE434C80AE}"/>
    <cellStyle name="Comma 7 2 2 3 7" xfId="6640" xr:uid="{D8872408-E6CD-4F1C-BAC2-A1BB6E368BAD}"/>
    <cellStyle name="Comma 7 2 2 3 7 2" xfId="26400" xr:uid="{3942AAA6-0FB2-446F-A804-53E939F1C7FD}"/>
    <cellStyle name="Comma 7 2 2 3 7 3" xfId="25992" xr:uid="{EA0CE032-A618-4632-8989-F8BBC25A4014}"/>
    <cellStyle name="Comma 7 2 2 3 7 4" xfId="17020" xr:uid="{A49136E5-4F8C-4C15-BA3B-8BB7F5B11DF4}"/>
    <cellStyle name="Comma 7 2 2 3 8" xfId="9473" xr:uid="{9720792E-05E4-4E0E-AF59-45DF63CACFC8}"/>
    <cellStyle name="Comma 7 2 2 3 8 2" xfId="19853" xr:uid="{6CA6B623-5B51-4DC1-9D5B-071502C6844E}"/>
    <cellStyle name="Comma 7 2 2 3 9" xfId="24194" xr:uid="{1E1A7BCD-344F-44B6-BD92-656BCA728504}"/>
    <cellStyle name="Comma 7 2 2 4" xfId="1724" xr:uid="{00000000-0005-0000-0000-00009D020000}"/>
    <cellStyle name="Comma 7 2 2 4 2" xfId="3056" xr:uid="{00000000-0005-0000-0000-00000D020000}"/>
    <cellStyle name="Comma 7 2 2 4 2 2" xfId="8135" xr:uid="{79932F5E-9580-48F1-8529-90BCD53E877D}"/>
    <cellStyle name="Comma 7 2 2 4 2 2 2" xfId="28811" xr:uid="{8088152D-8BD2-4879-A03F-A4091A89BE31}"/>
    <cellStyle name="Comma 7 2 2 4 2 2 2 2" xfId="31222" xr:uid="{510942B6-0D2C-405B-ABD3-31DD104B2B1D}"/>
    <cellStyle name="Comma 7 2 2 4 2 2 2 3" xfId="30744" xr:uid="{3CE79F9A-1CEF-4341-8F09-994E691C3E10}"/>
    <cellStyle name="Comma 7 2 2 4 2 2 3" xfId="26526" xr:uid="{5B02E49F-8440-4266-9801-4CAA6E4A26A9}"/>
    <cellStyle name="Comma 7 2 2 4 2 2 4" xfId="18515" xr:uid="{D7CBCCF5-8558-455B-A543-8CE073895AFD}"/>
    <cellStyle name="Comma 7 2 2 4 2 3" xfId="10968" xr:uid="{A2A86666-6078-442D-B35E-F7D351511B16}"/>
    <cellStyle name="Comma 7 2 2 4 2 3 2" xfId="21348" xr:uid="{C2A68EA7-6557-4E95-9A49-BED1CFA33D9A}"/>
    <cellStyle name="Comma 7 2 2 4 2 4" xfId="25661" xr:uid="{9629754C-A6E0-498B-8488-5138591471D4}"/>
    <cellStyle name="Comma 7 2 2 4 2 5" xfId="15682" xr:uid="{7DE48EB4-3A3C-4CF8-AD0F-9988B6357B55}"/>
    <cellStyle name="Comma 7 2 2 4 3" xfId="3679" xr:uid="{00000000-0005-0000-0000-00009D020000}"/>
    <cellStyle name="Comma 7 2 2 4 4" xfId="4408" xr:uid="{2884BD95-8C96-4C48-BFE0-B4B8C01AC220}"/>
    <cellStyle name="Comma 7 2 2 4 4 2" xfId="9179" xr:uid="{51D2ED3C-38AC-433A-8617-49E6706C9BEB}"/>
    <cellStyle name="Comma 7 2 2 4 4 2 2" xfId="19559" xr:uid="{EB9E0A14-A346-4595-B7BB-C9951BF96F16}"/>
    <cellStyle name="Comma 7 2 2 4 4 2 3" xfId="31073" xr:uid="{786407AF-304B-44BB-91C9-41B73DBEF52E}"/>
    <cellStyle name="Comma 7 2 2 4 4 2 4" xfId="30743" xr:uid="{5E54725C-897D-40F1-8695-19F030094CFB}"/>
    <cellStyle name="Comma 7 2 2 4 4 3" xfId="12012" xr:uid="{074143B9-EF08-49BE-8B75-306F0534EF6B}"/>
    <cellStyle name="Comma 7 2 2 4 4 3 2" xfId="22392" xr:uid="{3FECC5C3-10F9-4369-9243-B299ED0F971F}"/>
    <cellStyle name="Comma 7 2 2 4 4 4" xfId="27636" xr:uid="{56D38DD3-ADC5-4B8B-88E4-C6F4CB1740A2}"/>
    <cellStyle name="Comma 7 2 2 4 4 5" xfId="26100" xr:uid="{00EEF17C-FBC2-431A-A330-61A8937C351F}"/>
    <cellStyle name="Comma 7 2 2 4 4 6" xfId="16726" xr:uid="{1EECA979-426B-44BC-8F1B-4D50B564DF24}"/>
    <cellStyle name="Comma 7 2 2 4 5" xfId="5607" xr:uid="{AA8E1380-6EDE-4CFE-9E40-364B1E2958CC}"/>
    <cellStyle name="Comma 7 2 2 4 5 2" xfId="29693" xr:uid="{C51DD962-D486-41B6-AEF9-F352089D8979}"/>
    <cellStyle name="Comma 7 2 2 4 5 2 2" xfId="30970" xr:uid="{B554B0FB-577C-43D4-A599-63A4BA115F07}"/>
    <cellStyle name="Comma 7 2 2 4 6" xfId="23539" xr:uid="{6D5C53B2-FBEB-459F-9948-CB95D208CCAF}"/>
    <cellStyle name="Comma 7 2 2 4 7" xfId="13562" xr:uid="{C2F9C43F-40DF-4C76-97DD-2A17504A1907}"/>
    <cellStyle name="Comma 7 2 2 5" xfId="1725" xr:uid="{00000000-0005-0000-0000-00009E020000}"/>
    <cellStyle name="Comma 7 2 2 5 2" xfId="2874" xr:uid="{00000000-0005-0000-0000-00000E020000}"/>
    <cellStyle name="Comma 7 2 2 5 2 2" xfId="7990" xr:uid="{4F6B9913-684D-4727-8F75-69891E0FA4B4}"/>
    <cellStyle name="Comma 7 2 2 5 2 2 2" xfId="26732" xr:uid="{4DBFEF5A-2872-4625-9421-D24713D43C63}"/>
    <cellStyle name="Comma 7 2 2 5 2 2 2 2" xfId="31182" xr:uid="{FC14198E-000A-4F8E-9452-58AE2CA30190}"/>
    <cellStyle name="Comma 7 2 2 5 2 2 2 3" xfId="30745" xr:uid="{A5AC0F89-1883-4D8B-B375-FC2E34278669}"/>
    <cellStyle name="Comma 7 2 2 5 2 2 3" xfId="26062" xr:uid="{C7FAD55E-F70A-48BB-B368-DD9D077C9848}"/>
    <cellStyle name="Comma 7 2 2 5 2 2 4" xfId="18370" xr:uid="{52C4C18F-CE18-4336-BC90-203CB3284521}"/>
    <cellStyle name="Comma 7 2 2 5 2 3" xfId="10823" xr:uid="{86A97B90-213B-4491-B6A5-A7829C1DC02F}"/>
    <cellStyle name="Comma 7 2 2 5 2 3 2" xfId="21203" xr:uid="{3E5B3E22-8411-48E5-B009-F61566C96075}"/>
    <cellStyle name="Comma 7 2 2 5 2 4" xfId="27967" xr:uid="{D934AE7B-A4F7-45D2-9452-321EA8E1AD95}"/>
    <cellStyle name="Comma 7 2 2 5 2 5" xfId="15537" xr:uid="{99BA62F0-498E-4818-AE98-9AC3BADEA644}"/>
    <cellStyle name="Comma 7 2 2 5 3" xfId="3663" xr:uid="{00000000-0005-0000-0000-00009E020000}"/>
    <cellStyle name="Comma 7 2 2 5 4" xfId="5608" xr:uid="{55EE2DA4-A930-4586-860A-CC8C50FBE5EB}"/>
    <cellStyle name="Comma 7 2 2 5 4 2" xfId="29922" xr:uid="{A6817449-271B-4CF5-A4A3-F87834A3357F}"/>
    <cellStyle name="Comma 7 2 2 5 5" xfId="23492" xr:uid="{344966AD-C75E-4565-9D8C-65B71C58D1D3}"/>
    <cellStyle name="Comma 7 2 2 5 6" xfId="13369" xr:uid="{1239FB64-A269-4C61-9329-8F3A998CEBC3}"/>
    <cellStyle name="Comma 7 2 2 6" xfId="1717" xr:uid="{00000000-0005-0000-0000-00009F020000}"/>
    <cellStyle name="Comma 7 2 2 6 2" xfId="2552" xr:uid="{00000000-0005-0000-0000-00000F020000}"/>
    <cellStyle name="Comma 7 2 2 6 2 2" xfId="7676" xr:uid="{511DF218-10D3-41A3-89B2-F695E6F25ACC}"/>
    <cellStyle name="Comma 7 2 2 6 2 2 2" xfId="18056" xr:uid="{6004069A-33AE-4B86-B581-51C0F7D88F9C}"/>
    <cellStyle name="Comma 7 2 2 6 2 3" xfId="10509" xr:uid="{497BC43F-ABFB-46A9-A07C-8046F2D5D812}"/>
    <cellStyle name="Comma 7 2 2 6 2 3 2" xfId="20889" xr:uid="{5C3335A4-C0FD-452D-B831-470A2861F276}"/>
    <cellStyle name="Comma 7 2 2 6 2 4" xfId="27236" xr:uid="{1F324C63-9201-42AE-903D-289CC68FFA31}"/>
    <cellStyle name="Comma 7 2 2 6 2 5" xfId="26043" xr:uid="{86A3CDEC-0D3A-4062-A12C-B4566F55EDD6}"/>
    <cellStyle name="Comma 7 2 2 6 2 6" xfId="15223" xr:uid="{7DA14D5E-5C09-4907-AA5D-C6ADA3499B16}"/>
    <cellStyle name="Comma 7 2 2 6 3" xfId="2053" xr:uid="{00000000-0005-0000-0000-00009F020000}"/>
    <cellStyle name="Comma 7 2 2 6 4" xfId="5601" xr:uid="{60038AD0-6BE8-4865-B9B6-AD32EB2302CD}"/>
    <cellStyle name="Comma 7 2 2 6 4 2" xfId="29878" xr:uid="{E8ADF7C4-F8D2-4A89-906B-03E3C1A7B97B}"/>
    <cellStyle name="Comma 7 2 2 6 5" xfId="24799" xr:uid="{A5EB4658-B44E-47BD-80EB-AA6F6EDDBABE}"/>
    <cellStyle name="Comma 7 2 2 6 6" xfId="12939" xr:uid="{BE4D7BAC-6445-4734-AC38-348FDA98C210}"/>
    <cellStyle name="Comma 7 2 2 7" xfId="2246" xr:uid="{00000000-0005-0000-0000-000003020000}"/>
    <cellStyle name="Comma 7 2 2 7 2" xfId="7372" xr:uid="{0A111B7A-E81D-424D-93F3-A1B916F6B206}"/>
    <cellStyle name="Comma 7 2 2 7 2 2" xfId="25891" xr:uid="{3D667DB0-D6E6-4A70-BF42-4FBB51E74154}"/>
    <cellStyle name="Comma 7 2 2 7 2 2 2" xfId="31166" xr:uid="{868935A9-795E-4969-B715-257C032BF947}"/>
    <cellStyle name="Comma 7 2 2 7 2 2 3" xfId="30746" xr:uid="{C0A2DEC5-358A-4E0F-873B-906DEBD77BD4}"/>
    <cellStyle name="Comma 7 2 2 7 2 3" xfId="28629" xr:uid="{33470BA6-13F0-4CAA-8D70-DA911E3060B6}"/>
    <cellStyle name="Comma 7 2 2 7 2 4" xfId="17752" xr:uid="{044D9C97-1D62-4CAB-9159-3ACBE2736603}"/>
    <cellStyle name="Comma 7 2 2 7 3" xfId="10205" xr:uid="{1BC0BCFE-BB52-4B67-AA21-6840686D4F59}"/>
    <cellStyle name="Comma 7 2 2 7 3 2" xfId="20585" xr:uid="{8F17904A-0E3E-47D7-A407-A0DF32549C9E}"/>
    <cellStyle name="Comma 7 2 2 7 4" xfId="25078" xr:uid="{7D39C3BA-B1B2-41F6-BD33-4BBF2AF309A4}"/>
    <cellStyle name="Comma 7 2 2 7 5" xfId="14919" xr:uid="{F2893B11-4C57-4B13-910A-C78E21261ED0}"/>
    <cellStyle name="Comma 7 2 2 8" xfId="3869" xr:uid="{3E5C70AC-0E52-4D30-97B8-177BC30558FD}"/>
    <cellStyle name="Comma 7 2 2 8 2" xfId="8700" xr:uid="{1DF26086-E6D6-46BB-B3D5-9CA7B3E1C7BB}"/>
    <cellStyle name="Comma 7 2 2 8 2 2" xfId="19080" xr:uid="{822059CC-170D-49E2-A8CE-24D298477B31}"/>
    <cellStyle name="Comma 7 2 2 8 3" xfId="11533" xr:uid="{F6DFD62A-5711-43E9-8060-0F22CCA3C240}"/>
    <cellStyle name="Comma 7 2 2 8 3 2" xfId="21913" xr:uid="{58C42CCD-D5F7-42B2-9D23-79A52F8A1A51}"/>
    <cellStyle name="Comma 7 2 2 8 4" xfId="28301" xr:uid="{F97E2B0D-F2EA-4A21-8D3C-320537C9CB57}"/>
    <cellStyle name="Comma 7 2 2 8 5" xfId="28029" xr:uid="{9085F826-80DB-438C-B89D-6546D59AF92F}"/>
    <cellStyle name="Comma 7 2 2 8 6" xfId="16247" xr:uid="{D3E7F2A1-878F-4CC9-8BAC-43A374FE8C04}"/>
    <cellStyle name="Comma 7 2 2 9" xfId="4893" xr:uid="{4DFEC7DB-B081-428A-8B77-89C1B1AA1200}"/>
    <cellStyle name="Comma 7 2 2 9 2" xfId="26375" xr:uid="{9BB1FB6C-B00A-4ACE-BB8F-92CA74CD27D6}"/>
    <cellStyle name="Comma 7 2 2 9 3" xfId="28244" xr:uid="{FAF7AA94-202C-4370-BBA3-E9C59EA1FA8A}"/>
    <cellStyle name="Comma 7 2 2 9 4" xfId="14185" xr:uid="{5A687EC5-4251-4604-8602-52EBD6AE30D7}"/>
    <cellStyle name="Comma 7 2 3" xfId="507" xr:uid="{00000000-0005-0000-0000-0000A0020000}"/>
    <cellStyle name="Comma 7 2 3 10" xfId="9474" xr:uid="{9A1EE7D6-C029-4AB9-A969-2BA6818C8415}"/>
    <cellStyle name="Comma 7 2 3 10 2" xfId="19854" xr:uid="{51A573A9-F72F-4EF7-8550-32B5AF735BD6}"/>
    <cellStyle name="Comma 7 2 3 11" xfId="23199" xr:uid="{A3085440-9DAC-41F5-B662-E357843B7000}"/>
    <cellStyle name="Comma 7 2 3 12" xfId="12512" xr:uid="{28831415-CA58-4F90-B505-6EF8E940A66B}"/>
    <cellStyle name="Comma 7 2 3 2" xfId="1727" xr:uid="{00000000-0005-0000-0000-0000A1020000}"/>
    <cellStyle name="Comma 7 2 3 2 2" xfId="3058" xr:uid="{00000000-0005-0000-0000-000012020000}"/>
    <cellStyle name="Comma 7 2 3 2 2 2" xfId="6165" xr:uid="{3D1BB39A-3BE3-4005-9137-0D2C1CF87CF9}"/>
    <cellStyle name="Comma 7 2 3 2 2 2 2" xfId="25760" xr:uid="{316FF5C7-2B37-4870-B6B2-DFE4297A211E}"/>
    <cellStyle name="Comma 7 2 3 2 2 2 2 2" xfId="26438" xr:uid="{0BA1EC53-1CE3-4703-B000-7F9D92004D12}"/>
    <cellStyle name="Comma 7 2 3 2 2 2 2 3" xfId="31162" xr:uid="{C56FF428-67DB-4E35-8FFF-769DCB0D3C42}"/>
    <cellStyle name="Comma 7 2 3 2 2 2 3" xfId="28539" xr:uid="{E85FCAA5-7D0F-4031-91D6-C7896D217910}"/>
    <cellStyle name="Comma 7 2 3 2 2 2 4" xfId="15684" xr:uid="{C1FBB8FC-223C-45A8-99CA-92BA6AF463C5}"/>
    <cellStyle name="Comma 7 2 3 2 2 3" xfId="8137" xr:uid="{2973F88F-A6E1-45E5-B16C-3F4539239A22}"/>
    <cellStyle name="Comma 7 2 3 2 2 3 2" xfId="18517" xr:uid="{D967F906-A1D0-4172-B366-44AF5DDC14C4}"/>
    <cellStyle name="Comma 7 2 3 2 2 4" xfId="10970" xr:uid="{8B31D45B-778C-4090-8F6C-83F37C85A7D2}"/>
    <cellStyle name="Comma 7 2 3 2 2 4 2" xfId="21350" xr:uid="{C7ADC56C-2AE9-4D69-B395-4FDC3C4D1559}"/>
    <cellStyle name="Comma 7 2 3 2 2 5" xfId="23424" xr:uid="{A678EA77-348C-42CF-BBAD-179C4B03D329}"/>
    <cellStyle name="Comma 7 2 3 2 2 5 2" xfId="30070" xr:uid="{CA91868D-1CB6-464E-8CBF-4DCD3DCE018A}"/>
    <cellStyle name="Comma 7 2 3 2 2 6" xfId="28623" xr:uid="{3E47D2C0-5F25-4679-93BB-CCDF18DDD730}"/>
    <cellStyle name="Comma 7 2 3 2 2 7" xfId="13564" xr:uid="{E4A03419-9976-4CDD-BE52-9C868E540586}"/>
    <cellStyle name="Comma 7 2 3 2 3" xfId="2679" xr:uid="{00000000-0005-0000-0000-000011020000}"/>
    <cellStyle name="Comma 7 2 3 2 3 2" xfId="7802" xr:uid="{B0EBD1CB-FB67-4C13-8BE8-49AF77AFAE80}"/>
    <cellStyle name="Comma 7 2 3 2 3 2 2" xfId="26443" xr:uid="{84B21BBA-EEFF-4F82-B9D0-0102C2AA2028}"/>
    <cellStyle name="Comma 7 2 3 2 3 2 3" xfId="28098" xr:uid="{E2998CDD-8A94-4A0D-A7EC-C6F4E022FA6E}"/>
    <cellStyle name="Comma 7 2 3 2 3 2 4" xfId="18182" xr:uid="{5C0C3576-2C95-4198-A4E7-84111A4C940E}"/>
    <cellStyle name="Comma 7 2 3 2 3 3" xfId="10635" xr:uid="{CA16C7B1-DF6A-4EBB-B787-C0D297536080}"/>
    <cellStyle name="Comma 7 2 3 2 3 3 2" xfId="21015" xr:uid="{DE856001-DDF3-41DB-8B31-FF6E1CF1FF49}"/>
    <cellStyle name="Comma 7 2 3 2 3 4" xfId="24724" xr:uid="{3D1B4EA1-45C2-437A-B500-A52569CE8785}"/>
    <cellStyle name="Comma 7 2 3 2 3 5" xfId="15349" xr:uid="{C3C939CB-FB45-4728-982A-733B2CDD9502}"/>
    <cellStyle name="Comma 7 2 3 2 4" xfId="3571" xr:uid="{00000000-0005-0000-0000-0000A1020000}"/>
    <cellStyle name="Comma 7 2 3 2 4 2" xfId="27492" xr:uid="{E74C66D3-BDDD-4527-9E91-499D01B416C2}"/>
    <cellStyle name="Comma 7 2 3 2 4 3" xfId="26594" xr:uid="{6A9E456A-B61A-489A-9460-E446CE99DB04}"/>
    <cellStyle name="Comma 7 2 3 2 5" xfId="4263" xr:uid="{2A99CC70-A246-4DA0-9BEB-785BD96D665B}"/>
    <cellStyle name="Comma 7 2 3 2 5 2" xfId="9034" xr:uid="{A74E6E0D-F160-4EDC-A927-A8D788DDB4A0}"/>
    <cellStyle name="Comma 7 2 3 2 5 2 2" xfId="19414" xr:uid="{BD96A8F4-C2A0-41F4-9E4C-83662DAB7A81}"/>
    <cellStyle name="Comma 7 2 3 2 5 2 3" xfId="31038" xr:uid="{75B026AB-7DD8-43E2-9850-05B56B1C9A25}"/>
    <cellStyle name="Comma 7 2 3 2 5 2 4" xfId="30747" xr:uid="{3152E72E-1085-4AC3-8737-1EDAD6857F17}"/>
    <cellStyle name="Comma 7 2 3 2 5 3" xfId="11867" xr:uid="{176C1908-BD14-480D-8D63-CA0ED9B0AD99}"/>
    <cellStyle name="Comma 7 2 3 2 5 3 2" xfId="22247" xr:uid="{7922417B-368A-4540-B1BF-26A882939E9B}"/>
    <cellStyle name="Comma 7 2 3 2 5 4" xfId="27860" xr:uid="{FC47FD16-5367-4145-BA0C-07B44C4F0EBA}"/>
    <cellStyle name="Comma 7 2 3 2 5 5" xfId="27581" xr:uid="{CCAA9180-D060-4ED8-AF68-4C119E44468E}"/>
    <cellStyle name="Comma 7 2 3 2 5 6" xfId="16581" xr:uid="{D62F26F6-0D44-420C-91AE-75F6FFD9E244}"/>
    <cellStyle name="Comma 7 2 3 2 6" xfId="5610" xr:uid="{86CDC6DC-A307-48F6-9100-257FBDE1EE07}"/>
    <cellStyle name="Comma 7 2 3 2 6 2" xfId="29721" xr:uid="{3978CA91-463F-4FB3-83B5-1A479610C314}"/>
    <cellStyle name="Comma 7 2 3 2 6 2 2" xfId="30971" xr:uid="{FBC6C47D-C56E-4878-A380-938D7859EBA3}"/>
    <cellStyle name="Comma 7 2 3 2 7" xfId="24738" xr:uid="{113CF7D5-3CC3-4C78-AA45-6BB36B301A7F}"/>
    <cellStyle name="Comma 7 2 3 2 8" xfId="13086" xr:uid="{84212721-431A-4A5B-A3B6-C12D2C24C27E}"/>
    <cellStyle name="Comma 7 2 3 2 9" xfId="29988" xr:uid="{E6F54CCC-E5B6-4A92-8CFB-C7AA169FBB12}"/>
    <cellStyle name="Comma 7 2 3 3" xfId="1728" xr:uid="{00000000-0005-0000-0000-0000A2020000}"/>
    <cellStyle name="Comma 7 2 3 3 2" xfId="3059" xr:uid="{00000000-0005-0000-0000-000013020000}"/>
    <cellStyle name="Comma 7 2 3 3 2 2" xfId="8138" xr:uid="{6DAF77EB-FB96-4AC8-BEE8-6FEAC97173DB}"/>
    <cellStyle name="Comma 7 2 3 3 2 2 2" xfId="28813" xr:uid="{72C055C4-39FE-4BAF-9ABB-F310BE8341FA}"/>
    <cellStyle name="Comma 7 2 3 3 2 2 2 2" xfId="31223" xr:uid="{C8EBC6BE-55BB-4085-B6E1-FC370F250ABF}"/>
    <cellStyle name="Comma 7 2 3 3 2 2 2 3" xfId="30749" xr:uid="{D91F4771-FE89-42CC-ACEC-7AC06163A138}"/>
    <cellStyle name="Comma 7 2 3 3 2 2 3" xfId="28219" xr:uid="{708B1898-A359-47D4-B173-0705408D1A01}"/>
    <cellStyle name="Comma 7 2 3 3 2 2 4" xfId="18518" xr:uid="{177D7A2C-5452-4A0F-B0A5-9148CA5FD390}"/>
    <cellStyle name="Comma 7 2 3 3 2 3" xfId="10971" xr:uid="{CF23F9BB-E2C2-467A-AF01-34347383401B}"/>
    <cellStyle name="Comma 7 2 3 3 2 3 2" xfId="21351" xr:uid="{0A5A92A7-0214-4E75-AF35-1495ECB17C0F}"/>
    <cellStyle name="Comma 7 2 3 3 2 4" xfId="23389" xr:uid="{298BF98D-F159-49C5-B22D-BE5AD390A8AC}"/>
    <cellStyle name="Comma 7 2 3 3 2 5" xfId="15685" xr:uid="{9E81E762-4D76-4ADD-BF8D-521D2D21A73D}"/>
    <cellStyle name="Comma 7 2 3 3 3" xfId="3564" xr:uid="{00000000-0005-0000-0000-0000A2020000}"/>
    <cellStyle name="Comma 7 2 3 3 4" xfId="4409" xr:uid="{B4AA6C36-AE1E-44DC-994E-4825DBBD8F35}"/>
    <cellStyle name="Comma 7 2 3 3 4 2" xfId="9180" xr:uid="{85587B4D-CAD4-4032-8AD5-A59B4106C247}"/>
    <cellStyle name="Comma 7 2 3 3 4 2 2" xfId="19560" xr:uid="{7534E3E2-ADF5-4EAE-B6DD-2F9EF213E93F}"/>
    <cellStyle name="Comma 7 2 3 3 4 2 3" xfId="31074" xr:uid="{135B9B38-57A7-4FCB-B543-F2903615F848}"/>
    <cellStyle name="Comma 7 2 3 3 4 2 4" xfId="30748" xr:uid="{C0FDE45D-0A74-4B48-B868-CC3A381D3938}"/>
    <cellStyle name="Comma 7 2 3 3 4 3" xfId="12013" xr:uid="{06A06909-35C8-4873-987F-AACAE88E6A0D}"/>
    <cellStyle name="Comma 7 2 3 3 4 3 2" xfId="22393" xr:uid="{C8309B11-D9E9-4E6B-BE78-44B8F03D00F4}"/>
    <cellStyle name="Comma 7 2 3 3 4 4" xfId="16727" xr:uid="{3FE30A88-23F4-429B-971D-5405FB557D2F}"/>
    <cellStyle name="Comma 7 2 3 3 5" xfId="5611" xr:uid="{0B567FCE-3EAD-430A-ADFC-79476E3F8D8B}"/>
    <cellStyle name="Comma 7 2 3 3 5 2" xfId="29698" xr:uid="{8F0345B5-C42A-4F97-AC9E-5A49983112D6}"/>
    <cellStyle name="Comma 7 2 3 3 5 2 2" xfId="30972" xr:uid="{49AB00ED-D3D7-42C2-B932-B7FA414535C5}"/>
    <cellStyle name="Comma 7 2 3 3 6" xfId="22733" xr:uid="{7F3E24BF-5A0E-4D79-A227-E0F794633307}"/>
    <cellStyle name="Comma 7 2 3 3 7" xfId="13565" xr:uid="{87DECCAD-5422-434D-BCDF-8063B4A346C0}"/>
    <cellStyle name="Comma 7 2 3 4" xfId="1726" xr:uid="{00000000-0005-0000-0000-0000A3020000}"/>
    <cellStyle name="Comma 7 2 3 4 2" xfId="3057" xr:uid="{00000000-0005-0000-0000-000014020000}"/>
    <cellStyle name="Comma 7 2 3 4 2 2" xfId="8136" xr:uid="{A8203D9E-E043-4B8A-BF67-57D3E61E6E7D}"/>
    <cellStyle name="Comma 7 2 3 4 2 2 2" xfId="28812" xr:uid="{F0E91839-7605-4CCB-A5B1-E1A2CC00B1DC}"/>
    <cellStyle name="Comma 7 2 3 4 2 2 3" xfId="26225" xr:uid="{D198E1A3-1E03-417A-9006-F3344715DFEA}"/>
    <cellStyle name="Comma 7 2 3 4 2 2 4" xfId="18516" xr:uid="{57346C15-DEEB-4790-B4C1-7FAB484851C6}"/>
    <cellStyle name="Comma 7 2 3 4 2 3" xfId="10969" xr:uid="{CEFFE88F-6E64-4128-9614-3DE420D09D09}"/>
    <cellStyle name="Comma 7 2 3 4 2 3 2" xfId="21349" xr:uid="{756BA5ED-BEDD-4A1C-ADDC-B0A7EB7277EF}"/>
    <cellStyle name="Comma 7 2 3 4 2 4" xfId="25701" xr:uid="{1F9F094F-723B-46B5-9CA0-C2DD8CF7C7C3}"/>
    <cellStyle name="Comma 7 2 3 4 2 5" xfId="15683" xr:uid="{2A2B50CF-0E31-4926-9228-892F3D69281D}"/>
    <cellStyle name="Comma 7 2 3 4 3" xfId="3600" xr:uid="{00000000-0005-0000-0000-0000A3020000}"/>
    <cellStyle name="Comma 7 2 3 4 4" xfId="5609" xr:uid="{B015D05F-1EF5-4A33-9017-141199658DDE}"/>
    <cellStyle name="Comma 7 2 3 4 4 2" xfId="29952" xr:uid="{6F5E6FF8-BD18-41B0-9298-1562BF4F1B7A}"/>
    <cellStyle name="Comma 7 2 3 4 5" xfId="23293" xr:uid="{A2C967C4-EA4B-4F18-A429-9C1E97BD0EC3}"/>
    <cellStyle name="Comma 7 2 3 4 6" xfId="13563" xr:uid="{260DE583-A7E0-4BE6-BE16-F57B406F1EBB}"/>
    <cellStyle name="Comma 7 2 3 5" xfId="2595" xr:uid="{00000000-0005-0000-0000-000015020000}"/>
    <cellStyle name="Comma 7 2 3 5 2" xfId="5859" xr:uid="{DCA6FFBF-13D6-4EB6-9BC2-24CAD4DEF891}"/>
    <cellStyle name="Comma 7 2 3 5 2 2" xfId="26661" xr:uid="{747733F0-5315-4476-965E-D92D7DE4A8B1}"/>
    <cellStyle name="Comma 7 2 3 5 2 2 2" xfId="31180" xr:uid="{20ACC1DA-DDA0-4DFF-BBE4-E7B9006F30B2}"/>
    <cellStyle name="Comma 7 2 3 5 2 2 3" xfId="30750" xr:uid="{D28CA131-6C32-427C-80B1-1949D54DB141}"/>
    <cellStyle name="Comma 7 2 3 5 2 3" xfId="25960" xr:uid="{D17284AE-DAD2-4375-966B-799D91095B07}"/>
    <cellStyle name="Comma 7 2 3 5 2 4" xfId="15266" xr:uid="{D91D6154-E1B9-4EC6-BBBD-F60F6FD5A178}"/>
    <cellStyle name="Comma 7 2 3 5 3" xfId="7719" xr:uid="{CA472964-12B8-44F9-9DB3-E23253F45684}"/>
    <cellStyle name="Comma 7 2 3 5 3 2" xfId="18099" xr:uid="{F2F47DE1-F74C-4E0E-BE63-BE508F071316}"/>
    <cellStyle name="Comma 7 2 3 5 4" xfId="10552" xr:uid="{F69A24F4-5378-4805-AA93-7CBAAD0869DA}"/>
    <cellStyle name="Comma 7 2 3 5 4 2" xfId="20932" xr:uid="{DF1FA347-EFD0-4A21-99B8-3744DD0E6CBA}"/>
    <cellStyle name="Comma 7 2 3 5 5" xfId="24912" xr:uid="{83E8E163-ACD3-4505-A590-F3D0B6F827E6}"/>
    <cellStyle name="Comma 7 2 3 5 6" xfId="12982" xr:uid="{3A212F0B-0751-4EF9-BCD0-D99948C74859}"/>
    <cellStyle name="Comma 7 2 3 6" xfId="2281" xr:uid="{00000000-0005-0000-0000-000010020000}"/>
    <cellStyle name="Comma 7 2 3 6 2" xfId="7407" xr:uid="{B4A9D789-B2EE-4B47-B9A1-7E513E25A26A}"/>
    <cellStyle name="Comma 7 2 3 6 2 2" xfId="17787" xr:uid="{AC686961-C587-431C-BF82-8F93915F1A31}"/>
    <cellStyle name="Comma 7 2 3 6 3" xfId="10240" xr:uid="{0338E169-2F5F-4093-A5DC-CE942BEFF0F1}"/>
    <cellStyle name="Comma 7 2 3 6 3 2" xfId="20620" xr:uid="{F2E16EE8-6B9C-4324-B188-957791626B0F}"/>
    <cellStyle name="Comma 7 2 3 6 4" xfId="22778" xr:uid="{38695AE0-4EA9-4DC8-957A-0D8720EF8BD4}"/>
    <cellStyle name="Comma 7 2 3 6 5" xfId="25938" xr:uid="{55CE7175-F668-4D91-BF21-F392D9022484}"/>
    <cellStyle name="Comma 7 2 3 6 6" xfId="14954" xr:uid="{532DAA4E-429B-4A50-BD7B-BDEBDF65A81B}"/>
    <cellStyle name="Comma 7 2 3 7" xfId="3820" xr:uid="{7C51F2B8-CC43-45CA-B458-319A66C14278}"/>
    <cellStyle name="Comma 7 2 3 7 2" xfId="8652" xr:uid="{4A191CAA-6F56-4637-B13D-626DFABA59C3}"/>
    <cellStyle name="Comma 7 2 3 7 2 2" xfId="19032" xr:uid="{16DF19C1-C7F4-4AC9-9576-AA1D869283EE}"/>
    <cellStyle name="Comma 7 2 3 7 3" xfId="11485" xr:uid="{CBE1CE50-7D32-47DF-B101-472B84563998}"/>
    <cellStyle name="Comma 7 2 3 7 3 2" xfId="21865" xr:uid="{2A9D3C64-261B-4E3A-8DA7-B7F1014FB2C1}"/>
    <cellStyle name="Comma 7 2 3 7 4" xfId="28410" xr:uid="{DB70D8DA-2F1B-4D63-BF9A-D4AE8CD4D414}"/>
    <cellStyle name="Comma 7 2 3 7 5" xfId="27095" xr:uid="{C9998E32-78FF-4413-85A6-CA6AFF7772DE}"/>
    <cellStyle name="Comma 7 2 3 7 6" xfId="16199" xr:uid="{E4D98F7D-753A-43F1-8912-5551AE6EA406}"/>
    <cellStyle name="Comma 7 2 3 8" xfId="4896" xr:uid="{9A91274E-C3CE-47C3-B40C-A471000DA48E}"/>
    <cellStyle name="Comma 7 2 3 8 2" xfId="14188" xr:uid="{795A9D83-4AB8-4BED-AFF9-FF66176815DE}"/>
    <cellStyle name="Comma 7 2 3 9" xfId="6641" xr:uid="{3813FBD2-3F6E-409D-A87D-F462F655882B}"/>
    <cellStyle name="Comma 7 2 3 9 2" xfId="17021" xr:uid="{C5FDEBD5-83DC-4CFA-A902-FB84FCAA94D2}"/>
    <cellStyle name="Comma 7 2 4" xfId="508" xr:uid="{00000000-0005-0000-0000-0000A4020000}"/>
    <cellStyle name="Comma 7 2 4 10" xfId="12670" xr:uid="{0F75D37F-2AB0-46C8-BB5F-86CCD232BDC9}"/>
    <cellStyle name="Comma 7 2 4 2" xfId="1730" xr:uid="{00000000-0005-0000-0000-0000A5020000}"/>
    <cellStyle name="Comma 7 2 4 2 2" xfId="3060" xr:uid="{00000000-0005-0000-0000-000017020000}"/>
    <cellStyle name="Comma 7 2 4 2 2 2" xfId="8139" xr:uid="{A728D78D-D3BA-44A1-8EAC-AC5DE74B610A}"/>
    <cellStyle name="Comma 7 2 4 2 2 2 2" xfId="28814" xr:uid="{89AF36A5-0852-41A9-BB9C-4EA8DA930051}"/>
    <cellStyle name="Comma 7 2 4 2 2 2 3" xfId="28609" xr:uid="{DA8B76BE-83BD-4F2B-B209-FB3509ED7A52}"/>
    <cellStyle name="Comma 7 2 4 2 2 2 4" xfId="18519" xr:uid="{CE2BBE12-C50C-43BE-B73C-FBF019286217}"/>
    <cellStyle name="Comma 7 2 4 2 2 3" xfId="10972" xr:uid="{AEF5F852-AEC6-488B-BB8B-CB5A68A69607}"/>
    <cellStyle name="Comma 7 2 4 2 2 3 2" xfId="21352" xr:uid="{18923E47-6CA9-486E-9FC3-D0EF8E1044B0}"/>
    <cellStyle name="Comma 7 2 4 2 2 4" xfId="24490" xr:uid="{49EF89CE-2EBF-493D-B300-519FCF13E3FF}"/>
    <cellStyle name="Comma 7 2 4 2 2 5" xfId="15686" xr:uid="{07D45072-101C-4827-B8D1-A00007F60C66}"/>
    <cellStyle name="Comma 7 2 4 2 3" xfId="3577" xr:uid="{00000000-0005-0000-0000-0000A5020000}"/>
    <cellStyle name="Comma 7 2 4 2 4" xfId="5612" xr:uid="{B5F8E063-CC13-48F7-B354-52022C29F059}"/>
    <cellStyle name="Comma 7 2 4 2 4 2" xfId="29776" xr:uid="{717A8B57-F613-4934-A2BA-B4DA41722BE9}"/>
    <cellStyle name="Comma 7 2 4 2 5" xfId="24116" xr:uid="{23CFE5B5-814A-40B4-9D61-E5FD329C9B00}"/>
    <cellStyle name="Comma 7 2 4 2 6" xfId="13566" xr:uid="{A0F3A37A-EBFE-48B6-B3C3-4DFB0EB26A7A}"/>
    <cellStyle name="Comma 7 2 4 3" xfId="1731" xr:uid="{00000000-0005-0000-0000-0000A6020000}"/>
    <cellStyle name="Comma 7 2 4 3 2" xfId="2676" xr:uid="{00000000-0005-0000-0000-000018020000}"/>
    <cellStyle name="Comma 7 2 4 3 2 2" xfId="7799" xr:uid="{C348185F-03C6-41CC-B8E9-D9C1761E344B}"/>
    <cellStyle name="Comma 7 2 4 3 2 2 2" xfId="18179" xr:uid="{DFAC234B-F94F-4626-A62F-A1BB81C64ADB}"/>
    <cellStyle name="Comma 7 2 4 3 2 3" xfId="10632" xr:uid="{828F7050-5423-43A9-94F4-6C4CDEA9DDE5}"/>
    <cellStyle name="Comma 7 2 4 3 2 3 2" xfId="21012" xr:uid="{36910243-03A5-4384-AA37-543A06460B11}"/>
    <cellStyle name="Comma 7 2 4 3 2 4" xfId="15346" xr:uid="{9253CB1D-A89C-49CE-9543-5EEAEF68F735}"/>
    <cellStyle name="Comma 7 2 4 3 2 5" xfId="30435" xr:uid="{DF58A38D-B193-4A6E-8EE2-33862B27ADE5}"/>
    <cellStyle name="Comma 7 2 4 3 3" xfId="3689" xr:uid="{00000000-0005-0000-0000-0000A6020000}"/>
    <cellStyle name="Comma 7 2 4 3 4" xfId="5613" xr:uid="{9A822023-40EF-4024-BA32-71C8DA489B1B}"/>
    <cellStyle name="Comma 7 2 4 3 4 2" xfId="29752" xr:uid="{74AF2044-288C-4259-962B-6890C3AD7521}"/>
    <cellStyle name="Comma 7 2 4 3 5" xfId="25149" xr:uid="{8BA78B38-A904-4BC8-A518-F8221BA04843}"/>
    <cellStyle name="Comma 7 2 4 3 6" xfId="13083" xr:uid="{D69D46B7-6D00-4963-9FAC-B7590A5733C5}"/>
    <cellStyle name="Comma 7 2 4 4" xfId="1729" xr:uid="{00000000-0005-0000-0000-0000A7020000}"/>
    <cellStyle name="Comma 7 2 4 4 2" xfId="4676" xr:uid="{7FF1F726-48C0-4E3C-8436-57B334712BE9}"/>
    <cellStyle name="Comma 7 2 4 4 2 2" xfId="9413" xr:uid="{468889FF-DCE8-4C28-9427-D11CA555BBF5}"/>
    <cellStyle name="Comma 7 2 4 4 2 2 2" xfId="19793" xr:uid="{4B9EAE61-5D7A-433F-9001-56AD026AB1A4}"/>
    <cellStyle name="Comma 7 2 4 4 2 3" xfId="12246" xr:uid="{914BC7BF-38FC-4241-90D1-5043D7C1FF68}"/>
    <cellStyle name="Comma 7 2 4 4 2 3 2" xfId="22626" xr:uid="{E28FA847-DDCB-4995-8906-BCE8094CB064}"/>
    <cellStyle name="Comma 7 2 4 4 2 4" xfId="26496" xr:uid="{94586D6B-A30A-4D76-B5BD-173D1CE0B96C}"/>
    <cellStyle name="Comma 7 2 4 4 2 5" xfId="27246" xr:uid="{E82C3440-ECE4-49EB-9077-40D8BBDA0902}"/>
    <cellStyle name="Comma 7 2 4 4 2 6" xfId="16960" xr:uid="{2B0C225D-4B8D-4735-81B0-BE64B512E9FE}"/>
    <cellStyle name="Comma 7 2 4 4 3" xfId="23752" xr:uid="{7F869A60-CCC8-4E3A-927A-1271C14749AF}"/>
    <cellStyle name="Comma 7 2 4 5" xfId="4127" xr:uid="{BFC5390C-2A59-45AD-B9E0-6FFEDD33AB4A}"/>
    <cellStyle name="Comma 7 2 4 5 2" xfId="8898" xr:uid="{6EBE8FDF-A200-45D7-9A14-36305788F322}"/>
    <cellStyle name="Comma 7 2 4 5 2 2" xfId="29006" xr:uid="{F76C256F-2A0C-43FA-83BA-AC50FA9B536B}"/>
    <cellStyle name="Comma 7 2 4 5 2 3" xfId="28272" xr:uid="{99C088C2-E00F-4872-9DA8-21F1F3CC2BB8}"/>
    <cellStyle name="Comma 7 2 4 5 2 4" xfId="19278" xr:uid="{C81C9A0B-602C-40C2-837B-F986A081BC61}"/>
    <cellStyle name="Comma 7 2 4 5 2 5" xfId="31010" xr:uid="{4DF67780-7E6B-44B0-A3FE-2A2D9262F36F}"/>
    <cellStyle name="Comma 7 2 4 5 3" xfId="11731" xr:uid="{C7BFC475-CBC2-4F71-9CE0-B99840601691}"/>
    <cellStyle name="Comma 7 2 4 5 3 2" xfId="22111" xr:uid="{E2EF3D74-CD16-4679-AA48-2C05745F7341}"/>
    <cellStyle name="Comma 7 2 4 5 4" xfId="24822" xr:uid="{6D9BBF71-CD7F-445E-A2D8-2804763286F0}"/>
    <cellStyle name="Comma 7 2 4 5 5" xfId="16445" xr:uid="{51474418-17BA-4F2F-B2BB-9B832888E53D}"/>
    <cellStyle name="Comma 7 2 4 6" xfId="4897" xr:uid="{162CEDC1-43B7-474C-95C3-A9B92E1CEDD6}"/>
    <cellStyle name="Comma 7 2 4 6 2" xfId="26334" xr:uid="{E3826C55-B617-4C79-9E8E-6D8184763DB6}"/>
    <cellStyle name="Comma 7 2 4 6 3" xfId="27377" xr:uid="{CC5EA816-BCAB-4DD0-9F6F-EA1794A502AC}"/>
    <cellStyle name="Comma 7 2 4 6 4" xfId="14189" xr:uid="{780B2F84-923D-46AF-8682-AD3692052103}"/>
    <cellStyle name="Comma 7 2 4 7" xfId="6642" xr:uid="{5D8DACF2-E277-40ED-A57A-E778E0DD682F}"/>
    <cellStyle name="Comma 7 2 4 7 2" xfId="27842" xr:uid="{7526C40F-C96C-4739-A2A7-4651BE80C5D5}"/>
    <cellStyle name="Comma 7 2 4 7 3" xfId="28598" xr:uid="{9FF9AF63-491D-40E3-AE82-EAAEB0E7E63D}"/>
    <cellStyle name="Comma 7 2 4 7 4" xfId="17022" xr:uid="{531D5670-B963-4C71-9CD4-4A5F6FD23B89}"/>
    <cellStyle name="Comma 7 2 4 8" xfId="9475" xr:uid="{987F5DE1-40AF-4B68-878D-FBEB5AE91EB9}"/>
    <cellStyle name="Comma 7 2 4 8 2" xfId="19855" xr:uid="{CE8EC75E-57B7-41B6-B4F8-8E109E7DF603}"/>
    <cellStyle name="Comma 7 2 4 9" xfId="24522" xr:uid="{3065228A-29D9-417F-9B00-790F2E229799}"/>
    <cellStyle name="Comma 7 2 5" xfId="509" xr:uid="{00000000-0005-0000-0000-0000A8020000}"/>
    <cellStyle name="Comma 7 2 5 10" xfId="13567" xr:uid="{337843CD-D89E-4EB7-B629-1C4D0EFED20D}"/>
    <cellStyle name="Comma 7 2 5 2" xfId="1733" xr:uid="{00000000-0005-0000-0000-0000A9020000}"/>
    <cellStyle name="Comma 7 2 5 2 2" xfId="23805" xr:uid="{0011FB13-E713-469D-B8B6-F6B81812F5A4}"/>
    <cellStyle name="Comma 7 2 5 2 2 2" xfId="29807" xr:uid="{204B9508-2436-4FC6-8C97-CBC6E74FC93F}"/>
    <cellStyle name="Comma 7 2 5 2 2 2 2" xfId="30752" xr:uid="{B5D93598-8236-4471-B3EC-1978D2E1072A}"/>
    <cellStyle name="Comma 7 2 5 2 3" xfId="25636" xr:uid="{B96FBEC1-5BE6-4663-9CFF-AEA34151F77D}"/>
    <cellStyle name="Comma 7 2 5 2 4" xfId="30054" xr:uid="{E4DAD63E-503C-406A-B8BA-9B1C802DB5C2}"/>
    <cellStyle name="Comma 7 2 5 3" xfId="1734" xr:uid="{00000000-0005-0000-0000-0000AA020000}"/>
    <cellStyle name="Comma 7 2 5 4" xfId="1732" xr:uid="{00000000-0005-0000-0000-0000AB020000}"/>
    <cellStyle name="Comma 7 2 5 5" xfId="4410" xr:uid="{D34833F5-5C65-4394-96C8-665306F97C0A}"/>
    <cellStyle name="Comma 7 2 5 5 2" xfId="9181" xr:uid="{D603904B-2825-4865-9103-051FAFA6C453}"/>
    <cellStyle name="Comma 7 2 5 5 2 2" xfId="19561" xr:uid="{D3296877-B1A8-47A5-9690-A769837DC84B}"/>
    <cellStyle name="Comma 7 2 5 5 2 3" xfId="31075" xr:uid="{17B13F84-67BE-4A07-A34F-F4CE611049F3}"/>
    <cellStyle name="Comma 7 2 5 5 2 4" xfId="30751" xr:uid="{E58FD6DF-6DEC-499C-BEC4-86D88EF5CE76}"/>
    <cellStyle name="Comma 7 2 5 5 3" xfId="12014" xr:uid="{AAD37AC4-C259-43CE-8B27-A03F077D66B1}"/>
    <cellStyle name="Comma 7 2 5 5 3 2" xfId="22394" xr:uid="{66AF6FBF-C03C-478F-9ACD-2071155647CC}"/>
    <cellStyle name="Comma 7 2 5 5 4" xfId="16728" xr:uid="{9F2A43D9-3926-454F-8C5B-6E95C650CAF5}"/>
    <cellStyle name="Comma 7 2 5 6" xfId="4898" xr:uid="{2086C670-384E-4A92-8725-F94ECBC97A60}"/>
    <cellStyle name="Comma 7 2 5 6 2" xfId="14190" xr:uid="{BD2F386F-A2BE-48DA-BE1D-C9B81EECDDBF}"/>
    <cellStyle name="Comma 7 2 5 7" xfId="6643" xr:uid="{939BC2C9-8E29-4531-988D-B89560FB1285}"/>
    <cellStyle name="Comma 7 2 5 7 2" xfId="17023" xr:uid="{37FDFB7B-23F4-4F65-BC5E-3A5B70ED6D7D}"/>
    <cellStyle name="Comma 7 2 5 8" xfId="9476" xr:uid="{8A76806C-F58E-40D3-A851-C7AC4990F8DE}"/>
    <cellStyle name="Comma 7 2 5 8 2" xfId="19856" xr:uid="{3E1C9DFF-3370-41FA-8C6F-801B1F54A661}"/>
    <cellStyle name="Comma 7 2 5 9" xfId="23572" xr:uid="{D92270B7-5FE3-43A2-A456-D436178FBE90}"/>
    <cellStyle name="Comma 7 2 6" xfId="1735" xr:uid="{00000000-0005-0000-0000-0000AC020000}"/>
    <cellStyle name="Comma 7 2 6 2" xfId="2873" xr:uid="{00000000-0005-0000-0000-00001A020000}"/>
    <cellStyle name="Comma 7 2 6 2 2" xfId="7989" xr:uid="{CAF66553-0572-4E90-BD60-957055CB2902}"/>
    <cellStyle name="Comma 7 2 6 2 2 2" xfId="26893" xr:uid="{2E105864-F10C-4F08-8B2C-38FC21AD458C}"/>
    <cellStyle name="Comma 7 2 6 2 2 2 2" xfId="31184" xr:uid="{7F1F2059-99DE-446F-8BD0-EAEBA6DBAE22}"/>
    <cellStyle name="Comma 7 2 6 2 2 2 3" xfId="30753" xr:uid="{9590EA42-5241-4666-9BE3-D0CB28A14838}"/>
    <cellStyle name="Comma 7 2 6 2 2 3" xfId="26699" xr:uid="{62984D6B-AFFA-4E38-8D0C-F77826CA4377}"/>
    <cellStyle name="Comma 7 2 6 2 2 4" xfId="18369" xr:uid="{D9AD4E22-EFA7-41FF-AB95-8B9317FB82FA}"/>
    <cellStyle name="Comma 7 2 6 2 3" xfId="10822" xr:uid="{687D5264-DBB5-401E-8719-049F6D660D79}"/>
    <cellStyle name="Comma 7 2 6 2 3 2" xfId="21202" xr:uid="{C30B3E9E-8769-4163-A620-9FB58DC411B4}"/>
    <cellStyle name="Comma 7 2 6 2 4" xfId="23809" xr:uid="{6A46C7BE-7A40-462D-B3C8-8FA28C9418B2}"/>
    <cellStyle name="Comma 7 2 6 2 5" xfId="15536" xr:uid="{C0C0198F-60BD-4BE4-88FF-6EE07FBE8575}"/>
    <cellStyle name="Comma 7 2 6 3" xfId="3683" xr:uid="{00000000-0005-0000-0000-0000AC020000}"/>
    <cellStyle name="Comma 7 2 6 4" xfId="5614" xr:uid="{3CA19EC9-B78E-44DD-B810-207F7AFDAB36}"/>
    <cellStyle name="Comma 7 2 6 4 2" xfId="29763" xr:uid="{F47EEEA3-4F8B-40CC-BF5B-CF0F5EF74B6F}"/>
    <cellStyle name="Comma 7 2 6 5" xfId="23335" xr:uid="{7672C8F0-0900-49FD-9BDB-C9CA4655328B}"/>
    <cellStyle name="Comma 7 2 6 6" xfId="13368" xr:uid="{1DA6054B-09D6-406A-8D73-D01D6062D58D}"/>
    <cellStyle name="Comma 7 2 7" xfId="1736" xr:uid="{00000000-0005-0000-0000-0000AD020000}"/>
    <cellStyle name="Comma 7 2 7 2" xfId="2492" xr:uid="{00000000-0005-0000-0000-00001B020000}"/>
    <cellStyle name="Comma 7 2 7 2 2" xfId="7616" xr:uid="{501F984C-7707-4FD2-9717-F6C36BB50D40}"/>
    <cellStyle name="Comma 7 2 7 2 2 2" xfId="17996" xr:uid="{17693E62-144F-418C-8EA3-1BAD9BD2EFDA}"/>
    <cellStyle name="Comma 7 2 7 2 3" xfId="10449" xr:uid="{BBC2B1C2-49A1-4F8D-AB2B-BED5EB09FE78}"/>
    <cellStyle name="Comma 7 2 7 2 3 2" xfId="20829" xr:uid="{73E5473D-B384-4AEB-A3EB-52E5E907B559}"/>
    <cellStyle name="Comma 7 2 7 2 4" xfId="26071" xr:uid="{FA54937D-2523-4660-83C0-2C2756BFC805}"/>
    <cellStyle name="Comma 7 2 7 2 5" xfId="27411" xr:uid="{0DEBC0B3-7280-4F3A-ACE2-031BBAF90176}"/>
    <cellStyle name="Comma 7 2 7 2 6" xfId="15163" xr:uid="{26738D38-C3C1-4DE0-8B38-D33218B9E0E5}"/>
    <cellStyle name="Comma 7 2 7 3" xfId="3619" xr:uid="{00000000-0005-0000-0000-0000AD020000}"/>
    <cellStyle name="Comma 7 2 7 4" xfId="5615" xr:uid="{76F957A8-F298-4B70-A8C8-199C7FA4444C}"/>
    <cellStyle name="Comma 7 2 7 4 2" xfId="29867" xr:uid="{5E7A83DB-A0C5-4ED1-A233-B36A18D163CB}"/>
    <cellStyle name="Comma 7 2 7 5" xfId="25577" xr:uid="{2DE83F3B-06CE-47B6-BEAB-EDDD427E267E}"/>
    <cellStyle name="Comma 7 2 7 6" xfId="12879" xr:uid="{2B039CD4-3A65-4408-9B2E-D8B7C174E99B}"/>
    <cellStyle name="Comma 7 2 8" xfId="1716" xr:uid="{00000000-0005-0000-0000-0000AE020000}"/>
    <cellStyle name="Comma 7 2 8 2" xfId="2186" xr:uid="{00000000-0005-0000-0000-000002020000}"/>
    <cellStyle name="Comma 7 2 8 2 2" xfId="7312" xr:uid="{305357E2-C639-4C7E-A108-4A34749F8A32}"/>
    <cellStyle name="Comma 7 2 8 2 2 2" xfId="17692" xr:uid="{E7BEED04-BEA2-4880-9ADA-C4114D9E482E}"/>
    <cellStyle name="Comma 7 2 8 2 3" xfId="10145" xr:uid="{75E81427-5C88-4DB7-A436-60DAF55A3CA0}"/>
    <cellStyle name="Comma 7 2 8 2 3 2" xfId="20525" xr:uid="{2FEF4EA1-9E93-42E0-9E2E-911188E08615}"/>
    <cellStyle name="Comma 7 2 8 2 4" xfId="27343" xr:uid="{30D2CEE5-E778-4B6D-91DB-8A903F49B9EB}"/>
    <cellStyle name="Comma 7 2 8 2 5" xfId="28263" xr:uid="{A62F63CD-4029-4B39-95B0-C9C2A94DCB23}"/>
    <cellStyle name="Comma 7 2 8 2 6" xfId="14859" xr:uid="{28C46102-C1E2-4C03-B363-6EB1171E51BE}"/>
    <cellStyle name="Comma 7 2 8 3" xfId="3649" xr:uid="{00000000-0005-0000-0000-0000AE020000}"/>
    <cellStyle name="Comma 7 2 8 4" xfId="24347" xr:uid="{D37F70DB-05AA-47E1-B5F7-2728E2C870A0}"/>
    <cellStyle name="Comma 7 2 9" xfId="3868" xr:uid="{F4D1E9BD-A0FA-4A8D-8E31-D876682FFE4B}"/>
    <cellStyle name="Comma 7 2 9 2" xfId="8699" xr:uid="{8CB8DB38-03CC-41A3-8E7D-CCE0456C8EA4}"/>
    <cellStyle name="Comma 7 2 9 2 2" xfId="19079" xr:uid="{FB4C8D6A-90A4-4CDA-9E2E-5225EC1652DC}"/>
    <cellStyle name="Comma 7 2 9 3" xfId="11532" xr:uid="{5044B8B8-A0B2-45A4-B01F-C0BE711A2698}"/>
    <cellStyle name="Comma 7 2 9 3 2" xfId="21912" xr:uid="{A3D1C56E-4C27-41D2-AF9C-55BCAE5D18B8}"/>
    <cellStyle name="Comma 7 2 9 4" xfId="26498" xr:uid="{125441C2-60E3-40EA-8E2F-2B84B5DE5AE1}"/>
    <cellStyle name="Comma 7 2 9 5" xfId="26348" xr:uid="{43B9A38B-55E7-49F9-9E04-609D5FEEA2C4}"/>
    <cellStyle name="Comma 7 2 9 6" xfId="16246" xr:uid="{78D6CC94-8015-4D6D-89B1-14E112E5F17E}"/>
    <cellStyle name="Comma 7 20" xfId="12394" xr:uid="{F42B3602-9F46-4675-A2BF-201227D87022}"/>
    <cellStyle name="Comma 7 21" xfId="29550" xr:uid="{C7B24164-FE9F-45D3-895E-E967A00C97CC}"/>
    <cellStyle name="Comma 7 3" xfId="510" xr:uid="{00000000-0005-0000-0000-0000AF020000}"/>
    <cellStyle name="Comma 7 3 10" xfId="4899" xr:uid="{0D468BB1-AC9C-4BC3-B782-3D09EF0EB048}"/>
    <cellStyle name="Comma 7 3 10 2" xfId="14191" xr:uid="{478144D2-BDB4-4090-A37E-BAD7E56FE1E8}"/>
    <cellStyle name="Comma 7 3 11" xfId="6644" xr:uid="{43C231E0-DCE5-4583-9F88-DF4521BC36BB}"/>
    <cellStyle name="Comma 7 3 11 2" xfId="17024" xr:uid="{2518C636-5EE9-4BE0-9285-3CEE1C1CA479}"/>
    <cellStyle name="Comma 7 3 12" xfId="9477" xr:uid="{FA7DC2DD-A897-49DF-A04C-CAD2F2B58630}"/>
    <cellStyle name="Comma 7 3 12 2" xfId="19857" xr:uid="{E126D103-F72D-47AB-AD63-1F0C7E11B780}"/>
    <cellStyle name="Comma 7 3 13" xfId="22875" xr:uid="{08A534C2-2A78-4498-B607-6899705451BB}"/>
    <cellStyle name="Comma 7 3 14" xfId="12454" xr:uid="{802E7B73-02F1-4FAD-ADF7-E6FFE78FD74F}"/>
    <cellStyle name="Comma 7 3 2" xfId="511" xr:uid="{00000000-0005-0000-0000-0000B0020000}"/>
    <cellStyle name="Comma 7 3 2 10" xfId="9478" xr:uid="{44C6ED94-6E55-45BC-B8E8-97402F41FA9C}"/>
    <cellStyle name="Comma 7 3 2 10 2" xfId="19858" xr:uid="{C5E5778E-6C31-4DCE-AE34-B55A58F289C1}"/>
    <cellStyle name="Comma 7 3 2 11" xfId="23476" xr:uid="{7D5FB373-D6D4-41C9-BBDF-44A3BCCD4E56}"/>
    <cellStyle name="Comma 7 3 2 12" xfId="12514" xr:uid="{98B905C0-9544-413A-9A3C-B251CFE6B004}"/>
    <cellStyle name="Comma 7 3 2 2" xfId="512" xr:uid="{00000000-0005-0000-0000-0000B1020000}"/>
    <cellStyle name="Comma 7 3 2 2 10" xfId="13088" xr:uid="{314E022B-3F24-45B1-A7D0-81E977900103}"/>
    <cellStyle name="Comma 7 3 2 2 2" xfId="1740" xr:uid="{00000000-0005-0000-0000-0000B2020000}"/>
    <cellStyle name="Comma 7 3 2 2 2 2" xfId="3062" xr:uid="{00000000-0005-0000-0000-00001F020000}"/>
    <cellStyle name="Comma 7 3 2 2 2 2 2" xfId="8141" xr:uid="{9EB58E2A-9628-4E62-B7DB-F1ED9CA45B36}"/>
    <cellStyle name="Comma 7 3 2 2 2 2 2 2" xfId="28816" xr:uid="{F091C59C-15B3-4385-8CD6-D034264F1A15}"/>
    <cellStyle name="Comma 7 3 2 2 2 2 2 3" xfId="27991" xr:uid="{9418F35A-8A7C-40F4-A110-770179FB46B6}"/>
    <cellStyle name="Comma 7 3 2 2 2 2 2 4" xfId="18521" xr:uid="{34EA4903-7091-4F73-860B-EBEBC02E7BEC}"/>
    <cellStyle name="Comma 7 3 2 2 2 2 3" xfId="10974" xr:uid="{5B47F23C-D88F-4522-AF27-CA74BC1778F2}"/>
    <cellStyle name="Comma 7 3 2 2 2 2 3 2" xfId="21354" xr:uid="{F5C5CD3D-8059-479B-87A5-8D444040ECA5}"/>
    <cellStyle name="Comma 7 3 2 2 2 2 4" xfId="25735" xr:uid="{0BD68913-1C0D-4A18-9932-CBE888208981}"/>
    <cellStyle name="Comma 7 3 2 2 2 2 5" xfId="15688" xr:uid="{AB7D13A1-97DD-4AAE-B47E-73DAD8FE81CB}"/>
    <cellStyle name="Comma 7 3 2 2 2 3" xfId="3676" xr:uid="{00000000-0005-0000-0000-0000B2020000}"/>
    <cellStyle name="Comma 7 3 2 2 2 4" xfId="5618" xr:uid="{F8F8D46F-8C1B-40ED-AC69-279F85441D7E}"/>
    <cellStyle name="Comma 7 3 2 2 2 4 2" xfId="29954" xr:uid="{8B3FC41C-7281-4CF2-A98D-63A3095363A9}"/>
    <cellStyle name="Comma 7 3 2 2 2 5" xfId="24593" xr:uid="{E922A290-B943-457D-9DAA-AA591270817C}"/>
    <cellStyle name="Comma 7 3 2 2 2 6" xfId="13569" xr:uid="{C7370AE9-BEDA-4936-9B13-B69FB3350FF3}"/>
    <cellStyle name="Comma 7 3 2 2 3" xfId="1741" xr:uid="{00000000-0005-0000-0000-0000B3020000}"/>
    <cellStyle name="Comma 7 3 2 2 3 2" xfId="4630" xr:uid="{576F16F8-EFE4-4B0A-A5A4-7EEE626B3BDC}"/>
    <cellStyle name="Comma 7 3 2 2 3 2 2" xfId="9396" xr:uid="{99CA9C69-5AD9-4A41-8B72-A5EDCD19BDD1}"/>
    <cellStyle name="Comma 7 3 2 2 3 2 2 2" xfId="19776" xr:uid="{6B755713-890C-4A5E-A9CC-A107DDCC0838}"/>
    <cellStyle name="Comma 7 3 2 2 3 2 3" xfId="12229" xr:uid="{ABFBFCF8-D2A1-43C2-8025-B08A3E571072}"/>
    <cellStyle name="Comma 7 3 2 2 3 2 3 2" xfId="22609" xr:uid="{04BC963B-3C8F-440B-ABC3-86D29417EF50}"/>
    <cellStyle name="Comma 7 3 2 2 3 2 4" xfId="26781" xr:uid="{6BA0A017-502F-40BC-BBAF-E94534540C20}"/>
    <cellStyle name="Comma 7 3 2 2 3 2 5" xfId="28094" xr:uid="{F3B064B6-F93E-42A7-A726-D82A391C3FF3}"/>
    <cellStyle name="Comma 7 3 2 2 3 2 6" xfId="16943" xr:uid="{4846A55E-0158-4755-A3BF-E08F053AA403}"/>
    <cellStyle name="Comma 7 3 2 2 3 3" xfId="25545" xr:uid="{EFC59D73-E1DB-4083-AC6B-5511F1AE4772}"/>
    <cellStyle name="Comma 7 3 2 2 3 3 2" xfId="29904" xr:uid="{93403E33-B739-48C8-B3FF-C5FA96787F9D}"/>
    <cellStyle name="Comma 7 3 2 2 3 4" xfId="30017" xr:uid="{83A93D49-37FF-4080-A033-54F7CB7FA7AE}"/>
    <cellStyle name="Comma 7 3 2 2 4" xfId="1739" xr:uid="{00000000-0005-0000-0000-0000B4020000}"/>
    <cellStyle name="Comma 7 3 2 2 4 2" xfId="26932" xr:uid="{BB2C93DE-0EA2-4180-8F0A-5D7729C94327}"/>
    <cellStyle name="Comma 7 3 2 2 4 3" xfId="26329" xr:uid="{4B7EA0F0-A874-4A7A-AA17-A511659378B1}"/>
    <cellStyle name="Comma 7 3 2 2 5" xfId="4265" xr:uid="{BE4A8A92-9203-46B3-B75D-3A4CB87D4F4D}"/>
    <cellStyle name="Comma 7 3 2 2 5 2" xfId="9036" xr:uid="{C08D1657-5658-4B6B-8203-E95C87A7EE0F}"/>
    <cellStyle name="Comma 7 3 2 2 5 2 2" xfId="19416" xr:uid="{193556DE-658A-4F7A-A754-49E699E99DD2}"/>
    <cellStyle name="Comma 7 3 2 2 5 2 3" xfId="31040" xr:uid="{A4B4FE6B-5C09-45A8-B162-ECE9F59A9D18}"/>
    <cellStyle name="Comma 7 3 2 2 5 2 4" xfId="30754" xr:uid="{F2ABCE9C-BFA0-49C6-A07A-003C2976380F}"/>
    <cellStyle name="Comma 7 3 2 2 5 3" xfId="11869" xr:uid="{65A826F5-8FEE-4850-B3C9-DA934B07DBE8}"/>
    <cellStyle name="Comma 7 3 2 2 5 3 2" xfId="22249" xr:uid="{E2266970-DA3E-4959-8D54-961246D0F065}"/>
    <cellStyle name="Comma 7 3 2 2 5 4" xfId="26677" xr:uid="{472FD8A8-2C5E-4413-8C69-428CD7929C68}"/>
    <cellStyle name="Comma 7 3 2 2 5 5" xfId="26534" xr:uid="{351CB8E7-5286-4BB0-8673-78588533E161}"/>
    <cellStyle name="Comma 7 3 2 2 5 6" xfId="16583" xr:uid="{81230DBA-C8ED-4D42-A9E2-A4D137B251E9}"/>
    <cellStyle name="Comma 7 3 2 2 6" xfId="4901" xr:uid="{7B56B96F-699C-47E9-94EB-3A4B767766E9}"/>
    <cellStyle name="Comma 7 3 2 2 6 2" xfId="26149" xr:uid="{DDD6984B-7B18-4C4B-AB55-6355383E7D09}"/>
    <cellStyle name="Comma 7 3 2 2 6 3" xfId="26127" xr:uid="{5B4B9ED0-FD2E-46B2-8091-38B732BF4709}"/>
    <cellStyle name="Comma 7 3 2 2 6 4" xfId="14193" xr:uid="{BCD3727D-14D3-40FC-A791-A68EA4028E6F}"/>
    <cellStyle name="Comma 7 3 2 2 7" xfId="6646" xr:uid="{29FE4C2C-EEC4-467A-BF12-CE2217AF91BE}"/>
    <cellStyle name="Comma 7 3 2 2 7 2" xfId="17026" xr:uid="{BEF2A5CC-C727-49F5-B650-1B971840249F}"/>
    <cellStyle name="Comma 7 3 2 2 8" xfId="9479" xr:uid="{5D6F5411-B2B2-4E75-87E2-ADCDB1886AD9}"/>
    <cellStyle name="Comma 7 3 2 2 8 2" xfId="19859" xr:uid="{6B762266-62EC-4F54-BA17-62DC45832362}"/>
    <cellStyle name="Comma 7 3 2 2 9" xfId="24998" xr:uid="{CD0FD5A6-656A-4CF3-A237-BEBAC252C9C9}"/>
    <cellStyle name="Comma 7 3 2 3" xfId="1742" xr:uid="{00000000-0005-0000-0000-0000B5020000}"/>
    <cellStyle name="Comma 7 3 2 3 2" xfId="3063" xr:uid="{00000000-0005-0000-0000-000020020000}"/>
    <cellStyle name="Comma 7 3 2 3 2 2" xfId="8142" xr:uid="{ACBA072B-CD7A-46B4-ACF4-B6F5FE59E664}"/>
    <cellStyle name="Comma 7 3 2 3 2 2 2" xfId="28817" xr:uid="{FEB05874-AA96-4C3A-A40E-2F3718A94053}"/>
    <cellStyle name="Comma 7 3 2 3 2 2 2 2" xfId="31224" xr:uid="{A413791A-F936-450E-8898-B28874C3FB8E}"/>
    <cellStyle name="Comma 7 3 2 3 2 2 2 3" xfId="30756" xr:uid="{F6141DB5-1C57-421B-B213-CF6C071CD993}"/>
    <cellStyle name="Comma 7 3 2 3 2 2 3" xfId="26422" xr:uid="{321BC57C-4929-4F2A-AB8B-8BF5596252F8}"/>
    <cellStyle name="Comma 7 3 2 3 2 2 4" xfId="18522" xr:uid="{D3EEF176-327A-408E-9BBB-8C3BDE6169C5}"/>
    <cellStyle name="Comma 7 3 2 3 2 3" xfId="10975" xr:uid="{68A0D4CE-7B5F-4751-AD30-677DD43AEC23}"/>
    <cellStyle name="Comma 7 3 2 3 2 3 2" xfId="21355" xr:uid="{DEE53771-88FE-4FB5-A0AF-18B4F08C6191}"/>
    <cellStyle name="Comma 7 3 2 3 2 4" xfId="24200" xr:uid="{5ACDC300-80F5-4574-AE4B-BA33D74AD79A}"/>
    <cellStyle name="Comma 7 3 2 3 2 5" xfId="15689" xr:uid="{27EAE8BC-0A57-4EFA-AD9A-F5DE29E0748A}"/>
    <cellStyle name="Comma 7 3 2 3 3" xfId="3652" xr:uid="{00000000-0005-0000-0000-0000B5020000}"/>
    <cellStyle name="Comma 7 3 2 3 4" xfId="4411" xr:uid="{5056B530-ACD4-453B-8107-ABB5E9A56790}"/>
    <cellStyle name="Comma 7 3 2 3 4 2" xfId="9182" xr:uid="{C3146450-A1D4-429D-8CC8-A6F95F5248A2}"/>
    <cellStyle name="Comma 7 3 2 3 4 2 2" xfId="19562" xr:uid="{1D5F4487-1D7E-4A76-87B7-7F52D3672BAB}"/>
    <cellStyle name="Comma 7 3 2 3 4 2 3" xfId="31076" xr:uid="{4789A897-290F-4E25-A48E-8AA52182CD7F}"/>
    <cellStyle name="Comma 7 3 2 3 4 2 4" xfId="30755" xr:uid="{117CC0FA-7F90-489F-8F9C-66A69315D0FF}"/>
    <cellStyle name="Comma 7 3 2 3 4 3" xfId="12015" xr:uid="{4B9D60CC-1558-4CF5-85C0-E6BAED389BB9}"/>
    <cellStyle name="Comma 7 3 2 3 4 3 2" xfId="22395" xr:uid="{BC6F709E-E6B6-4751-BD45-053EF2E4C980}"/>
    <cellStyle name="Comma 7 3 2 3 4 4" xfId="16729" xr:uid="{986E52A3-796D-4892-814E-09F7E748C9CE}"/>
    <cellStyle name="Comma 7 3 2 3 5" xfId="5619" xr:uid="{B1F56D63-FE69-44E6-98FB-5F3EF823EE62}"/>
    <cellStyle name="Comma 7 3 2 3 5 2" xfId="29689" xr:uid="{249FB12A-7A27-4B61-879F-A256C0817664}"/>
    <cellStyle name="Comma 7 3 2 3 5 2 2" xfId="30973" xr:uid="{2A7E378A-0FD3-4967-96A4-3E638EC84947}"/>
    <cellStyle name="Comma 7 3 2 3 6" xfId="25214" xr:uid="{154D43D2-A138-420D-A033-02AEFF17C681}"/>
    <cellStyle name="Comma 7 3 2 3 7" xfId="13570" xr:uid="{ED17B5BE-5DC5-41C0-B8EA-E786ED290D87}"/>
    <cellStyle name="Comma 7 3 2 4" xfId="1743" xr:uid="{00000000-0005-0000-0000-0000B6020000}"/>
    <cellStyle name="Comma 7 3 2 4 2" xfId="3061" xr:uid="{00000000-0005-0000-0000-000021020000}"/>
    <cellStyle name="Comma 7 3 2 4 2 2" xfId="8140" xr:uid="{F13E98B3-100B-4B0D-95AB-C4F15D236966}"/>
    <cellStyle name="Comma 7 3 2 4 2 2 2" xfId="28815" xr:uid="{36EB78DD-72C5-4617-8665-328D7D513FE6}"/>
    <cellStyle name="Comma 7 3 2 4 2 2 3" xfId="28597" xr:uid="{A6A52FA0-55DD-4771-97D5-B1F70AAD1644}"/>
    <cellStyle name="Comma 7 3 2 4 2 2 4" xfId="18520" xr:uid="{B93A7AAA-832D-4AB4-8EFB-597F00FF11D4}"/>
    <cellStyle name="Comma 7 3 2 4 2 3" xfId="10973" xr:uid="{17D2B5AD-77A7-4E67-A256-1029155F93D9}"/>
    <cellStyle name="Comma 7 3 2 4 2 3 2" xfId="21353" xr:uid="{7041785A-7A25-413F-A5DB-0CE2C42167D9}"/>
    <cellStyle name="Comma 7 3 2 4 2 4" xfId="25465" xr:uid="{597C771E-BB4A-4233-82D8-4728BD2A2410}"/>
    <cellStyle name="Comma 7 3 2 4 2 5" xfId="15687" xr:uid="{DF33B1DB-3AC8-4F7D-80FA-CD346F7437F2}"/>
    <cellStyle name="Comma 7 3 2 4 3" xfId="3645" xr:uid="{00000000-0005-0000-0000-0000B6020000}"/>
    <cellStyle name="Comma 7 3 2 4 4" xfId="5620" xr:uid="{4CBC5550-7EB1-496E-BF60-43A6D36D04BB}"/>
    <cellStyle name="Comma 7 3 2 4 4 2" xfId="29953" xr:uid="{55B8B43E-4A73-4E99-BCC6-D74B637F3A5B}"/>
    <cellStyle name="Comma 7 3 2 4 5" xfId="23475" xr:uid="{AB89610E-F3F8-48F9-972C-144B7BDA3CA3}"/>
    <cellStyle name="Comma 7 3 2 4 6" xfId="13568" xr:uid="{29B1F7CA-6AF3-4C00-B1CA-F2A4C220A07E}"/>
    <cellStyle name="Comma 7 3 2 5" xfId="1738" xr:uid="{00000000-0005-0000-0000-0000B7020000}"/>
    <cellStyle name="Comma 7 3 2 5 2" xfId="2529" xr:uid="{00000000-0005-0000-0000-000022020000}"/>
    <cellStyle name="Comma 7 3 2 5 2 2" xfId="7653" xr:uid="{A0E9BFAD-9D8A-4AEE-91DE-9322FF827AA5}"/>
    <cellStyle name="Comma 7 3 2 5 2 2 2" xfId="18033" xr:uid="{E5039BBF-2D65-4D40-9E6C-7C636B16957D}"/>
    <cellStyle name="Comma 7 3 2 5 2 3" xfId="10486" xr:uid="{35B5DE7E-91A0-47CA-8BA5-FB1F6C6FF05D}"/>
    <cellStyle name="Comma 7 3 2 5 2 3 2" xfId="20866" xr:uid="{96864E27-D39C-4DBD-8DFF-A6044A4EF7A4}"/>
    <cellStyle name="Comma 7 3 2 5 2 4" xfId="27808" xr:uid="{761487A3-48A8-4ADB-AC6D-7E1BE69C1CC4}"/>
    <cellStyle name="Comma 7 3 2 5 2 5" xfId="26156" xr:uid="{B4B66CE1-B6F2-4F67-8423-F1AADE9D1483}"/>
    <cellStyle name="Comma 7 3 2 5 2 6" xfId="15200" xr:uid="{A8870507-7518-4BCB-9454-327410C422C3}"/>
    <cellStyle name="Comma 7 3 2 5 3" xfId="3604" xr:uid="{00000000-0005-0000-0000-0000B7020000}"/>
    <cellStyle name="Comma 7 3 2 5 4" xfId="5617" xr:uid="{CB2AB5E2-79BE-4286-B19B-C00594332EC1}"/>
    <cellStyle name="Comma 7 3 2 5 4 2" xfId="29874" xr:uid="{4FC4C9B9-B5E7-45D0-B8BB-332448A3B3EC}"/>
    <cellStyle name="Comma 7 3 2 5 5" xfId="24096" xr:uid="{3BFF258C-BC50-4BCC-9B63-6245FE626A5E}"/>
    <cellStyle name="Comma 7 3 2 5 6" xfId="12916" xr:uid="{E6139DF9-D78A-4089-AB4B-9DCD81B11CFB}"/>
    <cellStyle name="Comma 7 3 2 6" xfId="2283" xr:uid="{00000000-0005-0000-0000-00001D020000}"/>
    <cellStyle name="Comma 7 3 2 6 2" xfId="7409" xr:uid="{A7E362AD-5D73-4E3D-B12B-A277A2FDD2F7}"/>
    <cellStyle name="Comma 7 3 2 6 2 2" xfId="17789" xr:uid="{C5AD4C1E-DDD6-4310-B015-606B4FC97896}"/>
    <cellStyle name="Comma 7 3 2 6 3" xfId="10242" xr:uid="{25D427EB-0150-4447-B639-81B1ACDD4E31}"/>
    <cellStyle name="Comma 7 3 2 6 3 2" xfId="20622" xr:uid="{5A66325E-2258-4062-A820-01F53545E615}"/>
    <cellStyle name="Comma 7 3 2 6 4" xfId="24166" xr:uid="{DDFA4CD8-FD8A-4866-B882-62E98133B4D3}"/>
    <cellStyle name="Comma 7 3 2 6 5" xfId="27866" xr:uid="{74DA4B86-DD9C-4196-8B94-6AB9B111BD0A}"/>
    <cellStyle name="Comma 7 3 2 6 6" xfId="14956" xr:uid="{76F9AC0A-5FF2-4D61-A9F9-D36AB4988D8F}"/>
    <cellStyle name="Comma 7 3 2 7" xfId="3822" xr:uid="{03ECEEC2-4353-437D-B316-8B68B00D3AF0}"/>
    <cellStyle name="Comma 7 3 2 7 2" xfId="8654" xr:uid="{FC321E94-E0DF-422E-9D21-379A6AB43E52}"/>
    <cellStyle name="Comma 7 3 2 7 2 2" xfId="19034" xr:uid="{C9377AC6-D02C-42F7-934A-E35C081CB37A}"/>
    <cellStyle name="Comma 7 3 2 7 3" xfId="11487" xr:uid="{7226042D-36BD-4626-9A09-7C3B0CAC6E9D}"/>
    <cellStyle name="Comma 7 3 2 7 3 2" xfId="21867" xr:uid="{56C6763E-4B23-45A2-8980-96AF0AA2DB66}"/>
    <cellStyle name="Comma 7 3 2 7 4" xfId="26012" xr:uid="{95B82187-8DAE-4F1F-9CCC-8243F0699F75}"/>
    <cellStyle name="Comma 7 3 2 7 5" xfId="28237" xr:uid="{D3D7B5F8-DBFA-4AE4-9090-2AF00756E508}"/>
    <cellStyle name="Comma 7 3 2 7 6" xfId="16201" xr:uid="{7340033E-29D4-4F59-9CD9-CD63A94CB483}"/>
    <cellStyle name="Comma 7 3 2 8" xfId="4900" xr:uid="{D494B231-3065-46A7-991F-77B5E1F38C95}"/>
    <cellStyle name="Comma 7 3 2 8 2" xfId="14192" xr:uid="{5D90722A-B20C-4A66-8ED3-5FC56E73A155}"/>
    <cellStyle name="Comma 7 3 2 9" xfId="6645" xr:uid="{53D4C5DF-D7F4-457D-B25E-535083C5157C}"/>
    <cellStyle name="Comma 7 3 2 9 2" xfId="17025" xr:uid="{35C18319-1AA8-4812-83DF-51B3D28E8D33}"/>
    <cellStyle name="Comma 7 3 3" xfId="513" xr:uid="{00000000-0005-0000-0000-0000B8020000}"/>
    <cellStyle name="Comma 7 3 3 10" xfId="24378" xr:uid="{B095ED9A-E6A6-4358-8D41-6CAC37D9ACA2}"/>
    <cellStyle name="Comma 7 3 3 11" xfId="12672" xr:uid="{276D5E48-B257-4623-AE96-58A3FF637E22}"/>
    <cellStyle name="Comma 7 3 3 2" xfId="1745" xr:uid="{00000000-0005-0000-0000-0000B9020000}"/>
    <cellStyle name="Comma 7 3 3 2 2" xfId="3065" xr:uid="{00000000-0005-0000-0000-000025020000}"/>
    <cellStyle name="Comma 7 3 3 2 2 2" xfId="6166" xr:uid="{6D673163-7F25-45B7-9AA1-F6BAB70BA1AD}"/>
    <cellStyle name="Comma 7 3 3 2 2 2 2" xfId="23050" xr:uid="{3960C535-C0D5-4AAD-ACC0-5FE123D84B57}"/>
    <cellStyle name="Comma 7 3 3 2 2 2 2 2" xfId="26320" xr:uid="{4870EA76-F278-4954-BBA8-4B0853FD14F6}"/>
    <cellStyle name="Comma 7 3 3 2 2 2 2 3" xfId="31145" xr:uid="{0F0E9F80-7732-414C-B0DB-5DCE9C6228C8}"/>
    <cellStyle name="Comma 7 3 3 2 2 2 3" xfId="26301" xr:uid="{6B2C95C1-CA89-4886-9BAE-53679966970B}"/>
    <cellStyle name="Comma 7 3 3 2 2 2 4" xfId="15691" xr:uid="{C39F6264-43EB-45C0-998C-85F1B14F8777}"/>
    <cellStyle name="Comma 7 3 3 2 2 3" xfId="8144" xr:uid="{60F0084C-47A1-450C-B35D-E978A9728065}"/>
    <cellStyle name="Comma 7 3 3 2 2 3 2" xfId="28819" xr:uid="{60E0681C-3332-429E-98C5-E11F9FC3CE26}"/>
    <cellStyle name="Comma 7 3 3 2 2 3 3" xfId="27422" xr:uid="{14737B44-BF9A-4743-B7D7-A60C8B86DAF2}"/>
    <cellStyle name="Comma 7 3 3 2 2 3 4" xfId="18524" xr:uid="{7CF3DAF5-3F6F-4D6E-B0B5-15E00C091941}"/>
    <cellStyle name="Comma 7 3 3 2 2 4" xfId="10977" xr:uid="{3FB21C9B-FA96-4101-920C-B027AB8E0F7B}"/>
    <cellStyle name="Comma 7 3 3 2 2 4 2" xfId="21357" xr:uid="{88877E39-FB71-4E1D-891D-DD615B3A7B4E}"/>
    <cellStyle name="Comma 7 3 3 2 2 5" xfId="25257" xr:uid="{583F0785-B153-484B-9205-7C521E7A9F90}"/>
    <cellStyle name="Comma 7 3 3 2 2 6" xfId="13572" xr:uid="{71064039-8554-45CF-B9BA-3AF98EDAA231}"/>
    <cellStyle name="Comma 7 3 3 2 3" xfId="2680" xr:uid="{00000000-0005-0000-0000-000024020000}"/>
    <cellStyle name="Comma 7 3 3 2 3 2" xfId="7803" xr:uid="{8025719D-927B-4FD9-B8D0-B054039F4F04}"/>
    <cellStyle name="Comma 7 3 3 2 3 2 2" xfId="28547" xr:uid="{B29A9760-6D5F-4B66-8E5E-0E6086D21D40}"/>
    <cellStyle name="Comma 7 3 3 2 3 2 3" xfId="27648" xr:uid="{452DB3A7-01EF-48C3-AD82-EBD49103C8CF}"/>
    <cellStyle name="Comma 7 3 3 2 3 2 4" xfId="18183" xr:uid="{ED409F29-2503-4DF3-9088-B6B4336573B3}"/>
    <cellStyle name="Comma 7 3 3 2 3 3" xfId="10636" xr:uid="{334BFA20-B957-4785-8CFD-5C5BF7E0DD1C}"/>
    <cellStyle name="Comma 7 3 3 2 3 3 2" xfId="21016" xr:uid="{6155405E-6973-4929-BC09-07F196DABC0A}"/>
    <cellStyle name="Comma 7 3 3 2 3 4" xfId="24717" xr:uid="{9D9FA5ED-78ED-4CB5-B534-5C3F9B30C509}"/>
    <cellStyle name="Comma 7 3 3 2 3 5" xfId="15350" xr:uid="{A94BBE13-A7CE-4EA9-B51D-41D660B6391A}"/>
    <cellStyle name="Comma 7 3 3 2 4" xfId="2063" xr:uid="{00000000-0005-0000-0000-0000B9020000}"/>
    <cellStyle name="Comma 7 3 3 2 5" xfId="4266" xr:uid="{2D091ED4-EBAB-425A-9D32-765D1829A55C}"/>
    <cellStyle name="Comma 7 3 3 2 5 2" xfId="9037" xr:uid="{60436DBA-7D9B-4783-8D98-40974DC07353}"/>
    <cellStyle name="Comma 7 3 3 2 5 2 2" xfId="19417" xr:uid="{5818C368-9E63-4A42-8663-D5347873C583}"/>
    <cellStyle name="Comma 7 3 3 2 5 2 3" xfId="31041" xr:uid="{63AC0313-CC44-4BAB-B99B-3AFFB46C8671}"/>
    <cellStyle name="Comma 7 3 3 2 5 2 4" xfId="30758" xr:uid="{8E4BCF6B-DBB4-4075-978A-BD1BDD7DB325}"/>
    <cellStyle name="Comma 7 3 3 2 5 3" xfId="11870" xr:uid="{2D763480-9900-4BAF-89BD-548D43463C10}"/>
    <cellStyle name="Comma 7 3 3 2 5 3 2" xfId="22250" xr:uid="{A0785BF4-0595-412C-AC40-3B49CB0B9445}"/>
    <cellStyle name="Comma 7 3 3 2 5 4" xfId="26971" xr:uid="{155FA4AD-2CAE-499D-AD34-4A92FCFAB834}"/>
    <cellStyle name="Comma 7 3 3 2 5 5" xfId="27007" xr:uid="{42CCFA58-44B3-4334-BC5C-52448E92816B}"/>
    <cellStyle name="Comma 7 3 3 2 5 6" xfId="16584" xr:uid="{6EFF85A7-D7C1-484B-B8FA-83F6F12B824F}"/>
    <cellStyle name="Comma 7 3 3 2 6" xfId="5622" xr:uid="{A2D3013C-BE82-4915-92F9-26D6E8EE4189}"/>
    <cellStyle name="Comma 7 3 3 2 6 2" xfId="29722" xr:uid="{3D06F1E3-79B4-4811-B657-F16B4EEA06E8}"/>
    <cellStyle name="Comma 7 3 3 2 6 2 2" xfId="30974" xr:uid="{112E69B3-69F1-44A5-8738-0AA881F3DFDC}"/>
    <cellStyle name="Comma 7 3 3 2 7" xfId="23604" xr:uid="{B41E808F-419D-4112-B57C-FE262ACDB723}"/>
    <cellStyle name="Comma 7 3 3 2 8" xfId="13089" xr:uid="{69C5B4E4-141E-4936-8947-D86E9DB215A7}"/>
    <cellStyle name="Comma 7 3 3 3" xfId="1746" xr:uid="{00000000-0005-0000-0000-0000BA020000}"/>
    <cellStyle name="Comma 7 3 3 3 2" xfId="3066" xr:uid="{00000000-0005-0000-0000-000026020000}"/>
    <cellStyle name="Comma 7 3 3 3 2 2" xfId="8145" xr:uid="{4CEC2DAE-59CC-41E6-9646-DCE43190F6F2}"/>
    <cellStyle name="Comma 7 3 3 3 2 2 2" xfId="28820" xr:uid="{E6AEBC26-2139-41EF-BF0E-6B894FFE6D4B}"/>
    <cellStyle name="Comma 7 3 3 3 2 2 3" xfId="27125" xr:uid="{97775F3B-4113-4C11-BAE6-4697DEEDE1B0}"/>
    <cellStyle name="Comma 7 3 3 3 2 2 4" xfId="18525" xr:uid="{FE9E3587-2DFB-4794-AF77-F275E407F326}"/>
    <cellStyle name="Comma 7 3 3 3 2 3" xfId="10978" xr:uid="{8076B583-2B96-4440-8848-174D54D15947}"/>
    <cellStyle name="Comma 7 3 3 3 2 3 2" xfId="21358" xr:uid="{67EF6649-A77E-4EA8-82A8-3E1ECA01B454}"/>
    <cellStyle name="Comma 7 3 3 3 2 4" xfId="25804" xr:uid="{4C1BCBBD-3DB1-4BFC-8D07-489BC0A36833}"/>
    <cellStyle name="Comma 7 3 3 3 2 5" xfId="15692" xr:uid="{1C54CB16-3831-4652-8659-275E82814D49}"/>
    <cellStyle name="Comma 7 3 3 3 3" xfId="3659" xr:uid="{00000000-0005-0000-0000-0000BA020000}"/>
    <cellStyle name="Comma 7 3 3 3 4" xfId="4412" xr:uid="{C4ADDF44-032A-408C-84C3-86FFFE4E4013}"/>
    <cellStyle name="Comma 7 3 3 3 4 2" xfId="9183" xr:uid="{42AC00F0-9492-4676-BDB2-357D3B18E427}"/>
    <cellStyle name="Comma 7 3 3 3 4 2 2" xfId="19563" xr:uid="{BC7263AB-8221-4FB6-AD8D-910D472E8471}"/>
    <cellStyle name="Comma 7 3 3 3 4 2 3" xfId="31077" xr:uid="{7AD836FD-8CD5-4690-A33A-8DF428ABF448}"/>
    <cellStyle name="Comma 7 3 3 3 4 2 4" xfId="30759" xr:uid="{95AEBBD9-A3AC-4749-8833-DDB070EBC3BF}"/>
    <cellStyle name="Comma 7 3 3 3 4 3" xfId="12016" xr:uid="{8793FEAC-978C-441F-969E-0319CEF0B5C5}"/>
    <cellStyle name="Comma 7 3 3 3 4 3 2" xfId="22396" xr:uid="{6DE8221E-12FE-4309-B6B4-8BE2DE924522}"/>
    <cellStyle name="Comma 7 3 3 3 4 4" xfId="16730" xr:uid="{7FBD3671-E1EF-41B2-87B9-392F9A153064}"/>
    <cellStyle name="Comma 7 3 3 3 5" xfId="5623" xr:uid="{4B07D9D7-1EC9-4371-972C-5A57C883344A}"/>
    <cellStyle name="Comma 7 3 3 3 5 2" xfId="29705" xr:uid="{629F5DA6-01D3-4F91-A6F3-08DAFF81178A}"/>
    <cellStyle name="Comma 7 3 3 3 6" xfId="25365" xr:uid="{85FC2800-D224-481E-B797-ADD3E02151AE}"/>
    <cellStyle name="Comma 7 3 3 3 7" xfId="13573" xr:uid="{7F1783B6-DD95-4E74-AD72-A664F26C4E68}"/>
    <cellStyle name="Comma 7 3 3 4" xfId="1744" xr:uid="{00000000-0005-0000-0000-0000BB020000}"/>
    <cellStyle name="Comma 7 3 3 4 2" xfId="3064" xr:uid="{00000000-0005-0000-0000-000027020000}"/>
    <cellStyle name="Comma 7 3 3 4 2 2" xfId="8143" xr:uid="{4D74363D-0D00-4E7B-897E-59E3B5B44DBC}"/>
    <cellStyle name="Comma 7 3 3 4 2 2 2" xfId="28818" xr:uid="{9F37E984-F48E-4584-AD19-87C55845FBD4}"/>
    <cellStyle name="Comma 7 3 3 4 2 2 3" xfId="26376" xr:uid="{61BE0BF0-831D-405E-B879-9B9756EAFA22}"/>
    <cellStyle name="Comma 7 3 3 4 2 2 4" xfId="18523" xr:uid="{126C449A-9FBD-47E7-AF9C-2B8653641DD4}"/>
    <cellStyle name="Comma 7 3 3 4 2 3" xfId="10976" xr:uid="{BE834253-CA93-4A8C-B698-F251AD5E218A}"/>
    <cellStyle name="Comma 7 3 3 4 2 3 2" xfId="21356" xr:uid="{079D4537-C508-4A8A-916D-10673C4F3264}"/>
    <cellStyle name="Comma 7 3 3 4 2 4" xfId="25821" xr:uid="{1AC7B645-3C68-475E-B23A-FFD3F1E4DC13}"/>
    <cellStyle name="Comma 7 3 3 4 2 5" xfId="15690" xr:uid="{45B48ACC-05C7-4A8D-9343-9C4B23292EA2}"/>
    <cellStyle name="Comma 7 3 3 4 3" xfId="3572" xr:uid="{00000000-0005-0000-0000-0000BB020000}"/>
    <cellStyle name="Comma 7 3 3 4 4" xfId="5621" xr:uid="{2F7F323B-1E99-4199-9FD5-7182F60C697E}"/>
    <cellStyle name="Comma 7 3 3 4 4 2" xfId="29955" xr:uid="{DF3BC11F-BB56-413E-BA58-E5E717506BBC}"/>
    <cellStyle name="Comma 7 3 3 4 5" xfId="23251" xr:uid="{D1618A0B-CB18-46B0-B923-3602E8C2202D}"/>
    <cellStyle name="Comma 7 3 3 4 6" xfId="13571" xr:uid="{2CB183F8-626F-484D-9139-18CA7C95B02A}"/>
    <cellStyle name="Comma 7 3 3 5" xfId="2632" xr:uid="{00000000-0005-0000-0000-000028020000}"/>
    <cellStyle name="Comma 7 3 3 5 2" xfId="5893" xr:uid="{36676AAB-8552-4649-A040-455FB81B4509}"/>
    <cellStyle name="Comma 7 3 3 5 2 2" xfId="28724" xr:uid="{61EA2F39-58EF-4AA1-8414-4464AAC1F37B}"/>
    <cellStyle name="Comma 7 3 3 5 2 3" xfId="27164" xr:uid="{4199FBA4-6D09-484B-8FA6-B61397EA8990}"/>
    <cellStyle name="Comma 7 3 3 5 2 4" xfId="15303" xr:uid="{4EE41382-F934-470E-9BCF-026038F49CA2}"/>
    <cellStyle name="Comma 7 3 3 5 3" xfId="7756" xr:uid="{F84413E1-A4AA-46F3-AA5C-C96CE57F48D3}"/>
    <cellStyle name="Comma 7 3 3 5 3 2" xfId="18136" xr:uid="{D90FC7A3-6858-4F70-8F1E-560A2F4D637F}"/>
    <cellStyle name="Comma 7 3 3 5 4" xfId="10589" xr:uid="{98B11636-9509-4EB7-AE8E-0F7E429A0886}"/>
    <cellStyle name="Comma 7 3 3 5 4 2" xfId="20969" xr:uid="{5F169CDB-BD8C-42AB-A687-B6B96BB97414}"/>
    <cellStyle name="Comma 7 3 3 5 5" xfId="23481" xr:uid="{673B89A2-D9A0-4FB6-829E-981024FA279C}"/>
    <cellStyle name="Comma 7 3 3 5 6" xfId="13019" xr:uid="{98B80837-74CF-4003-800B-FE911047C733}"/>
    <cellStyle name="Comma 7 3 3 6" xfId="4129" xr:uid="{757E601D-C209-4CC5-B656-FFAD7B959A42}"/>
    <cellStyle name="Comma 7 3 3 6 2" xfId="8900" xr:uid="{5B3322E2-9EA7-488B-A54E-4F4A79181686}"/>
    <cellStyle name="Comma 7 3 3 6 2 2" xfId="19280" xr:uid="{EEFD30C4-AED4-4D30-8063-D9B6773E4020}"/>
    <cellStyle name="Comma 7 3 3 6 2 3" xfId="31012" xr:uid="{19B449DC-F951-4406-BBDC-1E361946CBF1}"/>
    <cellStyle name="Comma 7 3 3 6 2 4" xfId="30757" xr:uid="{09060111-3662-4062-98E2-27280CA31DEF}"/>
    <cellStyle name="Comma 7 3 3 6 3" xfId="11733" xr:uid="{E396CB88-FFB8-4CFA-8A42-4E5A7370436D}"/>
    <cellStyle name="Comma 7 3 3 6 3 2" xfId="22113" xr:uid="{304CCAD5-770C-41DC-AAC1-56089804D1CD}"/>
    <cellStyle name="Comma 7 3 3 6 4" xfId="25372" xr:uid="{409B246B-C7BF-4347-9604-D47376DB26DA}"/>
    <cellStyle name="Comma 7 3 3 6 5" xfId="26397" xr:uid="{89FE9C46-DA7B-41BF-BD96-9AE917FBE012}"/>
    <cellStyle name="Comma 7 3 3 6 6" xfId="16447" xr:uid="{EDA4B454-3F8F-45CD-A3A4-D8172BE7DA33}"/>
    <cellStyle name="Comma 7 3 3 7" xfId="4902" xr:uid="{7D2A297D-B50D-4072-9432-83DFC3A3C81C}"/>
    <cellStyle name="Comma 7 3 3 7 2" xfId="28268" xr:uid="{B23DF960-54C1-4930-943A-4B16F930C9D5}"/>
    <cellStyle name="Comma 7 3 3 7 3" xfId="26997" xr:uid="{35F7C694-B2D9-4D6C-92D2-583AC0731BB4}"/>
    <cellStyle name="Comma 7 3 3 7 4" xfId="14194" xr:uid="{43D57C78-9D72-49EA-83EC-86203BB79967}"/>
    <cellStyle name="Comma 7 3 3 8" xfId="6647" xr:uid="{801A5F16-1083-4E87-8B88-1308B3B0DFAB}"/>
    <cellStyle name="Comma 7 3 3 8 2" xfId="17027" xr:uid="{1C7780A4-224B-4B89-BC7E-F3F188E97C49}"/>
    <cellStyle name="Comma 7 3 3 9" xfId="9480" xr:uid="{762E7001-323D-4976-9567-7268E23A04AB}"/>
    <cellStyle name="Comma 7 3 3 9 2" xfId="19860" xr:uid="{F6EACF00-00AA-498A-A183-4F83194EC5F5}"/>
    <cellStyle name="Comma 7 3 4" xfId="514" xr:uid="{00000000-0005-0000-0000-0000BC020000}"/>
    <cellStyle name="Comma 7 3 4 10" xfId="13087" xr:uid="{5D18A68E-661D-476A-94EC-6B141504A13B}"/>
    <cellStyle name="Comma 7 3 4 2" xfId="1748" xr:uid="{00000000-0005-0000-0000-0000BD020000}"/>
    <cellStyle name="Comma 7 3 4 2 2" xfId="3067" xr:uid="{00000000-0005-0000-0000-00002A020000}"/>
    <cellStyle name="Comma 7 3 4 2 2 2" xfId="8146" xr:uid="{F1931F2F-FA1E-4610-B819-B83AC5BC1B32}"/>
    <cellStyle name="Comma 7 3 4 2 2 2 2" xfId="28821" xr:uid="{2B34A51E-562E-47FB-AC6C-A9F13E5A62D8}"/>
    <cellStyle name="Comma 7 3 4 2 2 2 3" xfId="28048" xr:uid="{0AA50304-3480-4DF2-BC26-56196F86B5A1}"/>
    <cellStyle name="Comma 7 3 4 2 2 2 4" xfId="18526" xr:uid="{CFD02403-A5B3-4B34-9D98-25744920ABB0}"/>
    <cellStyle name="Comma 7 3 4 2 2 3" xfId="10979" xr:uid="{E51FA6A8-FAC5-4ECF-97FD-3899F69BAA92}"/>
    <cellStyle name="Comma 7 3 4 2 2 3 2" xfId="21359" xr:uid="{1DB3555B-03E2-42F0-8F73-B9E9BC7E756D}"/>
    <cellStyle name="Comma 7 3 4 2 2 4" xfId="25703" xr:uid="{1B9CE304-0B1C-421A-B852-66ECE11A42FD}"/>
    <cellStyle name="Comma 7 3 4 2 2 5" xfId="15693" xr:uid="{0059FB86-B8E1-47DF-B797-187EC693D0B9}"/>
    <cellStyle name="Comma 7 3 4 2 3" xfId="3566" xr:uid="{00000000-0005-0000-0000-0000BD020000}"/>
    <cellStyle name="Comma 7 3 4 2 4" xfId="5624" xr:uid="{827FF525-FDEF-478D-B14C-FAE5C7BAAA47}"/>
    <cellStyle name="Comma 7 3 4 2 4 2" xfId="29956" xr:uid="{20F9AA12-6498-407B-9E82-41086B0B3BDD}"/>
    <cellStyle name="Comma 7 3 4 2 5" xfId="23639" xr:uid="{26E0B30D-3726-4688-865B-D1F3204AE96E}"/>
    <cellStyle name="Comma 7 3 4 2 6" xfId="13574" xr:uid="{F4BA8690-D0E4-4844-9953-93C10169E306}"/>
    <cellStyle name="Comma 7 3 4 3" xfId="1749" xr:uid="{00000000-0005-0000-0000-0000BE020000}"/>
    <cellStyle name="Comma 7 3 4 3 2" xfId="3814" xr:uid="{ED0A20C0-851C-43CE-A244-08046447CC9F}"/>
    <cellStyle name="Comma 7 3 4 3 2 2" xfId="8647" xr:uid="{5743A404-81A7-4FC8-9A73-2CF43BBDF2C9}"/>
    <cellStyle name="Comma 7 3 4 3 2 2 2" xfId="19027" xr:uid="{F761ADC4-7297-49D4-9817-D82A827C461C}"/>
    <cellStyle name="Comma 7 3 4 3 2 3" xfId="11480" xr:uid="{6934031F-9FD8-49C2-B8A8-B2C64565D36A}"/>
    <cellStyle name="Comma 7 3 4 3 2 3 2" xfId="21860" xr:uid="{76527055-D680-47A1-9723-5EAC8171A51D}"/>
    <cellStyle name="Comma 7 3 4 3 2 4" xfId="28361" xr:uid="{69F5C42D-3BBD-48AB-8E63-2E21149E3188}"/>
    <cellStyle name="Comma 7 3 4 3 2 5" xfId="27958" xr:uid="{92A982AB-DFE7-450D-92F7-1A82914FB061}"/>
    <cellStyle name="Comma 7 3 4 3 2 6" xfId="16194" xr:uid="{D910A9D7-AD9D-4B05-B81B-13E8634ECBD0}"/>
    <cellStyle name="Comma 7 3 4 3 3" xfId="24320" xr:uid="{9A324CB1-B7DA-4131-BD6A-B17EB30DB498}"/>
    <cellStyle name="Comma 7 3 4 3 3 2" xfId="29903" xr:uid="{01103EB1-3290-4D07-BEF6-3D3C9114883A}"/>
    <cellStyle name="Comma 7 3 4 3 4" xfId="30016" xr:uid="{00434217-AB1C-4C6B-A83C-62A5AC08F336}"/>
    <cellStyle name="Comma 7 3 4 4" xfId="1747" xr:uid="{00000000-0005-0000-0000-0000BF020000}"/>
    <cellStyle name="Comma 7 3 4 5" xfId="4264" xr:uid="{6AC4C019-2C26-44B9-9EC3-E3E2D424E32A}"/>
    <cellStyle name="Comma 7 3 4 5 2" xfId="9035" xr:uid="{BA81BD57-2BE5-4DE4-A24B-9A95219BDEBB}"/>
    <cellStyle name="Comma 7 3 4 5 2 2" xfId="19415" xr:uid="{65304B97-A8D6-4B6E-87B2-4B6DC7C72B44}"/>
    <cellStyle name="Comma 7 3 4 5 2 3" xfId="31039" xr:uid="{29E5A903-E367-4DFA-8B14-41FC53E28582}"/>
    <cellStyle name="Comma 7 3 4 5 2 4" xfId="30760" xr:uid="{5C39344B-BBCA-404A-B8F8-90DD4B557283}"/>
    <cellStyle name="Comma 7 3 4 5 3" xfId="11868" xr:uid="{A013C49C-ECA8-41BF-96B3-21AC6B269F3A}"/>
    <cellStyle name="Comma 7 3 4 5 3 2" xfId="22248" xr:uid="{38C1A6FF-C5F3-4E12-BE7A-E04070788C11}"/>
    <cellStyle name="Comma 7 3 4 5 4" xfId="27169" xr:uid="{521A88FC-A998-4017-B759-BC483B8ACAD1}"/>
    <cellStyle name="Comma 7 3 4 5 5" xfId="27643" xr:uid="{9E9C4CCF-96E0-4DBC-B421-7EC98AEB14A6}"/>
    <cellStyle name="Comma 7 3 4 5 6" xfId="16582" xr:uid="{FDCE4580-85C0-4BB6-BD76-D4661603676D}"/>
    <cellStyle name="Comma 7 3 4 6" xfId="4903" xr:uid="{114D2B95-BFD8-40C9-A1CB-957B05832063}"/>
    <cellStyle name="Comma 7 3 4 6 2" xfId="14195" xr:uid="{5BA9B63E-C96B-45DE-8274-2E83DCD2C710}"/>
    <cellStyle name="Comma 7 3 4 7" xfId="6648" xr:uid="{506C9779-95AC-4388-83FE-672925C1B02A}"/>
    <cellStyle name="Comma 7 3 4 7 2" xfId="17028" xr:uid="{EF752B79-A60E-4278-8C80-47B41BB97CC3}"/>
    <cellStyle name="Comma 7 3 4 8" xfId="9481" xr:uid="{6CF38CF9-56BB-4978-954E-7E8E65084293}"/>
    <cellStyle name="Comma 7 3 4 8 2" xfId="19861" xr:uid="{592F35B8-062A-4B9B-B09A-3D462665963C}"/>
    <cellStyle name="Comma 7 3 4 9" xfId="23021" xr:uid="{36677A31-1104-4492-9FE6-428E8689CAF8}"/>
    <cellStyle name="Comma 7 3 5" xfId="1750" xr:uid="{00000000-0005-0000-0000-0000C0020000}"/>
    <cellStyle name="Comma 7 3 5 2" xfId="3068" xr:uid="{00000000-0005-0000-0000-00002B020000}"/>
    <cellStyle name="Comma 7 3 5 2 2" xfId="8147" xr:uid="{2C8E21C5-1468-4AAC-9E90-7A13D1302FAA}"/>
    <cellStyle name="Comma 7 3 5 2 2 2" xfId="28822" xr:uid="{0BD52AC1-38D0-4C37-B305-D192EA862043}"/>
    <cellStyle name="Comma 7 3 5 2 2 2 2" xfId="31225" xr:uid="{B1824CD6-0A45-4DFE-A5DA-1765F10D715A}"/>
    <cellStyle name="Comma 7 3 5 2 2 2 3" xfId="30762" xr:uid="{7B31E587-79F0-4CA4-A017-3FC64EB68955}"/>
    <cellStyle name="Comma 7 3 5 2 2 3" xfId="26545" xr:uid="{8A656009-1284-4B9B-ADF3-ED1BC0BCC3F2}"/>
    <cellStyle name="Comma 7 3 5 2 2 4" xfId="18527" xr:uid="{128F5D68-5A9F-4E36-98C7-8BB7C0E561AD}"/>
    <cellStyle name="Comma 7 3 5 2 3" xfId="10980" xr:uid="{4DD23474-870F-4639-9FE4-AA6A0949A199}"/>
    <cellStyle name="Comma 7 3 5 2 3 2" xfId="21360" xr:uid="{A0882080-46B6-4B65-A5DA-7FD4934AA4B4}"/>
    <cellStyle name="Comma 7 3 5 2 4" xfId="24165" xr:uid="{A8908E9D-CF07-4CC3-93FE-F91D3CCF9DEE}"/>
    <cellStyle name="Comma 7 3 5 2 5" xfId="15694" xr:uid="{148F4EE9-281E-4E13-BB9F-538AA70BEA61}"/>
    <cellStyle name="Comma 7 3 5 3" xfId="3677" xr:uid="{00000000-0005-0000-0000-0000C0020000}"/>
    <cellStyle name="Comma 7 3 5 4" xfId="4413" xr:uid="{39A94735-439D-4714-8C97-340E07D9B1C2}"/>
    <cellStyle name="Comma 7 3 5 4 2" xfId="9184" xr:uid="{F1BC04F7-E54B-48FE-A1A1-A0DB777BD46E}"/>
    <cellStyle name="Comma 7 3 5 4 2 2" xfId="19564" xr:uid="{1394F04B-CC2D-457C-A8E1-742A6790E496}"/>
    <cellStyle name="Comma 7 3 5 4 2 3" xfId="31078" xr:uid="{7E1DD9F1-4C18-4368-A763-2CFDB57D9BB0}"/>
    <cellStyle name="Comma 7 3 5 4 2 4" xfId="30761" xr:uid="{CEB76293-5225-4DF8-B182-6C8C0AFD630E}"/>
    <cellStyle name="Comma 7 3 5 4 3" xfId="12017" xr:uid="{706B6DB9-CD9A-4ED7-B159-DF49DA196DEE}"/>
    <cellStyle name="Comma 7 3 5 4 3 2" xfId="22397" xr:uid="{01A9F026-682A-4472-8503-0CDD994EBD1A}"/>
    <cellStyle name="Comma 7 3 5 4 4" xfId="16731" xr:uid="{C73CAD6C-19D9-4C6A-AF12-4F6E33F0C6C6}"/>
    <cellStyle name="Comma 7 3 5 5" xfId="5625" xr:uid="{2FADE1A1-156D-4770-A59C-1D5D492CFF56}"/>
    <cellStyle name="Comma 7 3 5 5 2" xfId="29684" xr:uid="{DD02D9DC-2EC2-4EBC-A2AB-DA7D0EF6B5A6}"/>
    <cellStyle name="Comma 7 3 5 5 2 2" xfId="30975" xr:uid="{235E9461-30B4-44D8-929B-6F79698976C3}"/>
    <cellStyle name="Comma 7 3 5 6" xfId="24705" xr:uid="{CD0367C6-2874-4187-83D9-9B0301BDED90}"/>
    <cellStyle name="Comma 7 3 5 7" xfId="13575" xr:uid="{31C08D88-46F6-44FC-9FAF-C7DFE5A5340F}"/>
    <cellStyle name="Comma 7 3 6" xfId="1751" xr:uid="{00000000-0005-0000-0000-0000C1020000}"/>
    <cellStyle name="Comma 7 3 6 2" xfId="2875" xr:uid="{00000000-0005-0000-0000-00002C020000}"/>
    <cellStyle name="Comma 7 3 6 2 2" xfId="7991" xr:uid="{18FB670C-B086-4649-A49B-AA84A527E1C5}"/>
    <cellStyle name="Comma 7 3 6 2 2 2" xfId="25912" xr:uid="{247261F7-32DF-4C9F-AFC6-1B08B1D6E65D}"/>
    <cellStyle name="Comma 7 3 6 2 2 2 2" xfId="31167" xr:uid="{00E20836-A709-4D76-A735-95493E287AD1}"/>
    <cellStyle name="Comma 7 3 6 2 2 2 3" xfId="30763" xr:uid="{80F05594-7611-41F2-83FC-870D7DE32EE2}"/>
    <cellStyle name="Comma 7 3 6 2 2 3" xfId="27826" xr:uid="{DAA8CBF8-1F10-450B-9DE8-9200C3163FD1}"/>
    <cellStyle name="Comma 7 3 6 2 2 4" xfId="18371" xr:uid="{DEA785FC-D636-456D-AF50-1B6058F3F876}"/>
    <cellStyle name="Comma 7 3 6 2 3" xfId="10824" xr:uid="{B9BB6D5B-71C6-485F-AB66-710966D0D397}"/>
    <cellStyle name="Comma 7 3 6 2 3 2" xfId="21204" xr:uid="{3CA70379-CF4C-42E4-B4BE-D9DEA86B0B46}"/>
    <cellStyle name="Comma 7 3 6 2 4" xfId="25750" xr:uid="{F1D9F1EE-C37D-4DBC-9EBE-C21ECE231D19}"/>
    <cellStyle name="Comma 7 3 6 2 5" xfId="15538" xr:uid="{08D89368-48C2-4B55-BAE4-2E63BB5C19EB}"/>
    <cellStyle name="Comma 7 3 6 3" xfId="3583" xr:uid="{00000000-0005-0000-0000-0000C1020000}"/>
    <cellStyle name="Comma 7 3 6 4" xfId="5626" xr:uid="{5B76C98F-C0BF-4CF0-91A7-53BE3B77CE07}"/>
    <cellStyle name="Comma 7 3 6 4 2" xfId="29923" xr:uid="{741779F3-8687-413A-BABB-6A7AC4C6DE25}"/>
    <cellStyle name="Comma 7 3 6 5" xfId="25564" xr:uid="{337F0B91-D4CC-4CAA-B6E2-253217A3E564}"/>
    <cellStyle name="Comma 7 3 6 6" xfId="13370" xr:uid="{E5E7021E-60E4-49D3-852D-8B9CBD1B477D}"/>
    <cellStyle name="Comma 7 3 7" xfId="1737" xr:uid="{00000000-0005-0000-0000-0000C2020000}"/>
    <cellStyle name="Comma 7 3 7 2" xfId="2469" xr:uid="{00000000-0005-0000-0000-00002D020000}"/>
    <cellStyle name="Comma 7 3 7 2 2" xfId="7593" xr:uid="{7D845A15-6584-4DF0-BD6D-A91976089349}"/>
    <cellStyle name="Comma 7 3 7 2 2 2" xfId="17973" xr:uid="{3AB9C43A-0755-4D8E-9050-2315D93038AC}"/>
    <cellStyle name="Comma 7 3 7 2 3" xfId="10426" xr:uid="{DD76E025-B3B3-4322-8BD0-B8844AAC6C67}"/>
    <cellStyle name="Comma 7 3 7 2 3 2" xfId="20806" xr:uid="{D23E06C4-78BF-428D-8406-91208AE2099D}"/>
    <cellStyle name="Comma 7 3 7 2 4" xfId="28401" xr:uid="{DC6320A0-6526-4250-87A3-7B1F7EEDCB45}"/>
    <cellStyle name="Comma 7 3 7 2 5" xfId="26969" xr:uid="{A42A7536-2CC4-4B9F-AC77-C927C7495088}"/>
    <cellStyle name="Comma 7 3 7 2 6" xfId="15140" xr:uid="{A8223C2E-A5D3-46BC-8E03-DE32AA84F113}"/>
    <cellStyle name="Comma 7 3 7 3" xfId="3668" xr:uid="{00000000-0005-0000-0000-0000C2020000}"/>
    <cellStyle name="Comma 7 3 7 4" xfId="5616" xr:uid="{354E9452-958D-4758-AD14-FEC309CF6342}"/>
    <cellStyle name="Comma 7 3 7 4 2" xfId="29862" xr:uid="{AF8F967D-6CD8-4490-B648-1B12B79D6ED9}"/>
    <cellStyle name="Comma 7 3 7 5" xfId="22980" xr:uid="{EAAC60EF-B43A-4315-839E-C8B32C50A659}"/>
    <cellStyle name="Comma 7 3 7 6" xfId="12856" xr:uid="{682832E8-95F6-45C8-B43E-58421DD09B80}"/>
    <cellStyle name="Comma 7 3 8" xfId="2223" xr:uid="{00000000-0005-0000-0000-00001C020000}"/>
    <cellStyle name="Comma 7 3 8 2" xfId="7349" xr:uid="{5BC9C21F-183C-4FCE-B8EC-B1B634F9922A}"/>
    <cellStyle name="Comma 7 3 8 2 2" xfId="17729" xr:uid="{1DA734C9-A914-4B89-AFB7-487EBECE364A}"/>
    <cellStyle name="Comma 7 3 8 2 2 2" xfId="31122" xr:uid="{25B90749-E1DC-406F-B88F-4BB77DEB39C9}"/>
    <cellStyle name="Comma 7 3 8 2 2 3" xfId="30764" xr:uid="{2521966B-AD35-4B5A-923F-A6EECC98E499}"/>
    <cellStyle name="Comma 7 3 8 3" xfId="10182" xr:uid="{2FE99FB6-ECE3-41F4-A934-2F4B90A9C4AB}"/>
    <cellStyle name="Comma 7 3 8 3 2" xfId="20562" xr:uid="{92D13FE9-41BC-4343-9B57-06EAC4534CC4}"/>
    <cellStyle name="Comma 7 3 8 4" xfId="24237" xr:uid="{50855620-BD9B-4122-94BD-2F28CAC11815}"/>
    <cellStyle name="Comma 7 3 8 5" xfId="28641" xr:uid="{ED54405B-B91D-40A4-B0B2-45B0F7BED97A}"/>
    <cellStyle name="Comma 7 3 8 6" xfId="14896" xr:uid="{C5B9B326-55FB-47B5-A3D1-FA1DBA274FDB}"/>
    <cellStyle name="Comma 7 3 9" xfId="3870" xr:uid="{C8A0FAA5-9B7E-4CC6-B126-396DBCBEC0DE}"/>
    <cellStyle name="Comma 7 3 9 2" xfId="8701" xr:uid="{B46FEDDD-A828-4163-B92F-2055CBDEAEB4}"/>
    <cellStyle name="Comma 7 3 9 2 2" xfId="19081" xr:uid="{2034E241-4243-4FAB-90CD-B6EA1F0064C3}"/>
    <cellStyle name="Comma 7 3 9 3" xfId="11534" xr:uid="{F2068EFC-51AD-4FB6-BB65-47749DB0186B}"/>
    <cellStyle name="Comma 7 3 9 3 2" xfId="21914" xr:uid="{2E3C1A11-E99F-4D94-AC42-0F11BDE77AC8}"/>
    <cellStyle name="Comma 7 3 9 4" xfId="25928" xr:uid="{209424B9-46B1-4177-B516-31E1C7847AA8}"/>
    <cellStyle name="Comma 7 3 9 5" xfId="27893" xr:uid="{A8450D4A-2A82-46E6-87BC-80C5ECBA7966}"/>
    <cellStyle name="Comma 7 3 9 6" xfId="16248" xr:uid="{B822606C-21C2-4CB7-955C-9119D754E584}"/>
    <cellStyle name="Comma 7 4" xfId="515" xr:uid="{00000000-0005-0000-0000-0000C3020000}"/>
    <cellStyle name="Comma 7 4 10" xfId="6649" xr:uid="{6CCB234B-3732-4180-9295-30246168D0DE}"/>
    <cellStyle name="Comma 7 4 10 2" xfId="17029" xr:uid="{FE944D4D-C8A5-46A0-B01B-C80842D62473}"/>
    <cellStyle name="Comma 7 4 11" xfId="9482" xr:uid="{50ABA6FC-08DB-406C-BB4A-54F32A4226BD}"/>
    <cellStyle name="Comma 7 4 11 2" xfId="19862" xr:uid="{C827654D-43F0-42CF-BC91-375B9C9A2DA5}"/>
    <cellStyle name="Comma 7 4 12" xfId="24800" xr:uid="{00BF0204-9762-4716-A551-48483A31603F}"/>
    <cellStyle name="Comma 7 4 13" xfId="12434" xr:uid="{13856006-9B60-4428-8901-F69F79C25512}"/>
    <cellStyle name="Comma 7 4 2" xfId="516" xr:uid="{00000000-0005-0000-0000-0000C4020000}"/>
    <cellStyle name="Comma 7 4 2 10" xfId="9483" xr:uid="{C45BCE2B-22E5-4A0D-98DA-7CD2B25CFB72}"/>
    <cellStyle name="Comma 7 4 2 10 2" xfId="19863" xr:uid="{6AE756E6-4060-4F0B-9E6A-DA736F705B0C}"/>
    <cellStyle name="Comma 7 4 2 11" xfId="25396" xr:uid="{E25AB078-2481-493F-BF72-67BB374FB035}"/>
    <cellStyle name="Comma 7 4 2 12" xfId="12515" xr:uid="{0BCCFE48-A043-48E7-AAE1-9BD13473BBED}"/>
    <cellStyle name="Comma 7 4 2 2" xfId="517" xr:uid="{00000000-0005-0000-0000-0000C5020000}"/>
    <cellStyle name="Comma 7 4 2 2 10" xfId="13091" xr:uid="{474830D7-07D3-431C-9957-D008D6DEC804}"/>
    <cellStyle name="Comma 7 4 2 2 2" xfId="1755" xr:uid="{00000000-0005-0000-0000-0000C6020000}"/>
    <cellStyle name="Comma 7 4 2 2 2 2" xfId="3070" xr:uid="{00000000-0005-0000-0000-000031020000}"/>
    <cellStyle name="Comma 7 4 2 2 2 2 2" xfId="8149" xr:uid="{EDFBFDE6-C2AC-4A1B-A48A-ECBE9A76C80F}"/>
    <cellStyle name="Comma 7 4 2 2 2 2 2 2" xfId="28824" xr:uid="{FF22AA6C-8848-44FE-817B-E390CFD62415}"/>
    <cellStyle name="Comma 7 4 2 2 2 2 2 3" xfId="27040" xr:uid="{E7DA5C12-4FDD-472B-AC99-F287BADDBA34}"/>
    <cellStyle name="Comma 7 4 2 2 2 2 2 4" xfId="18529" xr:uid="{EF18A9A0-FF4C-496E-B374-2D3F98E342F5}"/>
    <cellStyle name="Comma 7 4 2 2 2 2 3" xfId="10982" xr:uid="{D374B389-DFB7-4077-AD3D-D1414956DDBF}"/>
    <cellStyle name="Comma 7 4 2 2 2 2 3 2" xfId="21362" xr:uid="{921AD211-D54D-4B02-99A0-38D8C20E35FD}"/>
    <cellStyle name="Comma 7 4 2 2 2 2 4" xfId="25724" xr:uid="{A1B5A541-62DD-4F3C-A2B9-76C97AB30F96}"/>
    <cellStyle name="Comma 7 4 2 2 2 2 5" xfId="15696" xr:uid="{A876339B-699C-4347-AB50-4795736B3C8C}"/>
    <cellStyle name="Comma 7 4 2 2 2 3" xfId="2073" xr:uid="{00000000-0005-0000-0000-0000C6020000}"/>
    <cellStyle name="Comma 7 4 2 2 2 4" xfId="5628" xr:uid="{0F96B69B-244A-4F6D-84EA-8F9BE20B728E}"/>
    <cellStyle name="Comma 7 4 2 2 2 4 2" xfId="29958" xr:uid="{C6BDF0EC-6B58-4DBD-A047-E46FD0F0B294}"/>
    <cellStyle name="Comma 7 4 2 2 2 5" xfId="25272" xr:uid="{6F6DFA54-4A86-4350-BCF4-C833337EB687}"/>
    <cellStyle name="Comma 7 4 2 2 2 6" xfId="13577" xr:uid="{BB1AD97E-9E89-47BC-B3DF-F183196AF99C}"/>
    <cellStyle name="Comma 7 4 2 2 3" xfId="1756" xr:uid="{00000000-0005-0000-0000-0000C7020000}"/>
    <cellStyle name="Comma 7 4 2 2 3 2" xfId="4652" xr:uid="{A56AE9E9-514F-441A-BEA0-FFD7772ABB59}"/>
    <cellStyle name="Comma 7 4 2 2 3 2 2" xfId="9403" xr:uid="{55022EEA-4842-4678-B4EA-ED753185182C}"/>
    <cellStyle name="Comma 7 4 2 2 3 2 2 2" xfId="19783" xr:uid="{590F2FAA-4B8B-4C56-8E81-CD92CEC869BF}"/>
    <cellStyle name="Comma 7 4 2 2 3 2 3" xfId="12236" xr:uid="{432E2E00-1A98-484E-A074-FBC06ECE9C3D}"/>
    <cellStyle name="Comma 7 4 2 2 3 2 3 2" xfId="22616" xr:uid="{2A646215-255F-4235-A75F-A8C071AB7686}"/>
    <cellStyle name="Comma 7 4 2 2 3 2 4" xfId="28072" xr:uid="{388ED87A-BF05-48C1-AAA9-C428EEC71682}"/>
    <cellStyle name="Comma 7 4 2 2 3 2 5" xfId="27264" xr:uid="{7058C08C-414A-4B93-8499-40C15D815A26}"/>
    <cellStyle name="Comma 7 4 2 2 3 2 6" xfId="16950" xr:uid="{C310694A-51E1-48CD-82B7-9455B44364C9}"/>
    <cellStyle name="Comma 7 4 2 2 3 3" xfId="23801" xr:uid="{C3AD8123-48D2-4D44-978E-10B47EC021EC}"/>
    <cellStyle name="Comma 7 4 2 2 3 3 2" xfId="29906" xr:uid="{017EC55E-1B0E-4659-9FEC-BE3BA3E8B5C9}"/>
    <cellStyle name="Comma 7 4 2 2 3 4" xfId="30018" xr:uid="{76B366F6-D4B3-4EDF-A05B-E111BAF2E291}"/>
    <cellStyle name="Comma 7 4 2 2 4" xfId="1754" xr:uid="{00000000-0005-0000-0000-0000C8020000}"/>
    <cellStyle name="Comma 7 4 2 2 4 2" xfId="26939" xr:uid="{EACAFCDE-67F4-4E83-A579-0DC3A6628F60}"/>
    <cellStyle name="Comma 7 4 2 2 4 3" xfId="26330" xr:uid="{C333864C-4DD8-4C48-8E8A-BF6D74E07578}"/>
    <cellStyle name="Comma 7 4 2 2 5" xfId="4267" xr:uid="{4C51E4D8-F743-4DB6-846D-6A99EF1E28C9}"/>
    <cellStyle name="Comma 7 4 2 2 5 2" xfId="9038" xr:uid="{FD66BA8B-39FA-421D-ACF0-304D4B252B32}"/>
    <cellStyle name="Comma 7 4 2 2 5 2 2" xfId="19418" xr:uid="{1ADDD720-C7FC-4201-B8B3-B2F16A556C5B}"/>
    <cellStyle name="Comma 7 4 2 2 5 2 3" xfId="31042" xr:uid="{0466D549-57DE-48E9-B876-F7DA4CBAA235}"/>
    <cellStyle name="Comma 7 4 2 2 5 2 4" xfId="30765" xr:uid="{B6266582-5973-4625-BC73-800F26BE8E45}"/>
    <cellStyle name="Comma 7 4 2 2 5 3" xfId="11871" xr:uid="{91611199-EB54-4305-A93B-757A8CCCB962}"/>
    <cellStyle name="Comma 7 4 2 2 5 3 2" xfId="22251" xr:uid="{DC59DBFB-DA34-4F7B-8E76-CC383E74A36A}"/>
    <cellStyle name="Comma 7 4 2 2 5 4" xfId="26658" xr:uid="{7AA1B6D3-94B8-4725-838A-27A287B5A0D0}"/>
    <cellStyle name="Comma 7 4 2 2 5 5" xfId="28411" xr:uid="{781FC03D-2709-4EA3-888D-B585F477CC13}"/>
    <cellStyle name="Comma 7 4 2 2 5 6" xfId="16585" xr:uid="{95E22C73-DEF3-4CF3-8C0C-96AB51B1D510}"/>
    <cellStyle name="Comma 7 4 2 2 6" xfId="4906" xr:uid="{4F05658C-4F8B-4450-8CF2-3C0F842DE943}"/>
    <cellStyle name="Comma 7 4 2 2 6 2" xfId="27807" xr:uid="{3BB74277-8229-4B12-867A-5DDCE5B1C601}"/>
    <cellStyle name="Comma 7 4 2 2 6 3" xfId="26957" xr:uid="{BA5B4B88-4C7E-4D8B-BB9A-4CF57B0987D9}"/>
    <cellStyle name="Comma 7 4 2 2 6 4" xfId="14198" xr:uid="{641BD702-6463-4981-A0CF-AAA51C20EC9B}"/>
    <cellStyle name="Comma 7 4 2 2 7" xfId="6651" xr:uid="{29CFA51F-B91D-472A-A88F-AAFA5013ABB0}"/>
    <cellStyle name="Comma 7 4 2 2 7 2" xfId="17031" xr:uid="{FBA6E820-D212-498D-80FB-8B4FB80C0634}"/>
    <cellStyle name="Comma 7 4 2 2 8" xfId="9484" xr:uid="{8CB5331E-1AEC-455D-AAE1-F89A718D0D5C}"/>
    <cellStyle name="Comma 7 4 2 2 8 2" xfId="19864" xr:uid="{CE9FDB0D-8594-4AE0-B6A4-125E9AFF47E1}"/>
    <cellStyle name="Comma 7 4 2 2 9" xfId="24931" xr:uid="{CCF4802F-B647-45E8-8C90-CC8D4F3B2C96}"/>
    <cellStyle name="Comma 7 4 2 3" xfId="1757" xr:uid="{00000000-0005-0000-0000-0000C9020000}"/>
    <cellStyle name="Comma 7 4 2 3 2" xfId="3071" xr:uid="{00000000-0005-0000-0000-000032020000}"/>
    <cellStyle name="Comma 7 4 2 3 2 2" xfId="8150" xr:uid="{401BA277-190E-4F58-9CDB-792EA14258C3}"/>
    <cellStyle name="Comma 7 4 2 3 2 2 2" xfId="28825" xr:uid="{1BA52ECE-26C0-489B-9DA8-F90D8E7B5CE2}"/>
    <cellStyle name="Comma 7 4 2 3 2 2 2 2" xfId="31226" xr:uid="{5DCE9DDA-5CBE-40F0-BC23-B3C9BE848D80}"/>
    <cellStyle name="Comma 7 4 2 3 2 2 2 3" xfId="30767" xr:uid="{C45D28CF-F3F7-4E67-9E26-B73EEE81ED73}"/>
    <cellStyle name="Comma 7 4 2 3 2 2 3" xfId="26587" xr:uid="{A9A6FA3A-10A1-4B81-9A71-7CB43FE46461}"/>
    <cellStyle name="Comma 7 4 2 3 2 2 4" xfId="18530" xr:uid="{C910133E-F186-4795-B306-35F8DAE47591}"/>
    <cellStyle name="Comma 7 4 2 3 2 3" xfId="10983" xr:uid="{823B96D9-B777-4448-AD31-D8BC2D6D8A43}"/>
    <cellStyle name="Comma 7 4 2 3 2 3 2" xfId="21363" xr:uid="{BEC454D6-21FA-4E5F-8080-F82A664B1815}"/>
    <cellStyle name="Comma 7 4 2 3 2 4" xfId="25567" xr:uid="{CF81D0C3-3EE6-4696-89C5-3B1856A97FDC}"/>
    <cellStyle name="Comma 7 4 2 3 2 5" xfId="15697" xr:uid="{332EB8CD-9113-4FBC-B464-DD354E16ECF1}"/>
    <cellStyle name="Comma 7 4 2 3 3" xfId="3614" xr:uid="{00000000-0005-0000-0000-0000C9020000}"/>
    <cellStyle name="Comma 7 4 2 3 4" xfId="4414" xr:uid="{4B720B26-C75C-4226-9681-0209047D1A81}"/>
    <cellStyle name="Comma 7 4 2 3 4 2" xfId="9185" xr:uid="{E632F89A-5B90-4DF6-B4A8-87869941BBE6}"/>
    <cellStyle name="Comma 7 4 2 3 4 2 2" xfId="19565" xr:uid="{3E0F7026-1F8B-4015-9B9C-9294211715B4}"/>
    <cellStyle name="Comma 7 4 2 3 4 2 3" xfId="31079" xr:uid="{F6B95315-CE84-493B-AAC8-03822C5B8988}"/>
    <cellStyle name="Comma 7 4 2 3 4 2 4" xfId="30766" xr:uid="{622C6861-D115-499C-A407-9F5AA1C65C51}"/>
    <cellStyle name="Comma 7 4 2 3 4 3" xfId="12018" xr:uid="{FA9899FA-E822-41AD-AD85-287577806EBE}"/>
    <cellStyle name="Comma 7 4 2 3 4 3 2" xfId="22398" xr:uid="{8A752706-E6EF-403A-ADAD-CC524FFEA0AD}"/>
    <cellStyle name="Comma 7 4 2 3 4 4" xfId="16732" xr:uid="{05687D9F-3A7B-4E08-8C61-4B266BFF80D4}"/>
    <cellStyle name="Comma 7 4 2 3 5" xfId="5629" xr:uid="{8655C0D7-5098-492F-88C6-7F9808A18537}"/>
    <cellStyle name="Comma 7 4 2 3 5 2" xfId="29701" xr:uid="{2CD370FC-BE89-44C6-B960-89019767396E}"/>
    <cellStyle name="Comma 7 4 2 3 5 2 2" xfId="30976" xr:uid="{AB2A1405-E9B2-4D65-9C63-84C25CAAF278}"/>
    <cellStyle name="Comma 7 4 2 3 6" xfId="24440" xr:uid="{E4AF0C8B-5284-4EFA-BE03-D51C5912C1E1}"/>
    <cellStyle name="Comma 7 4 2 3 7" xfId="13578" xr:uid="{2063385F-3AA0-4A2A-AB6F-AE53FCB5E919}"/>
    <cellStyle name="Comma 7 4 2 4" xfId="1758" xr:uid="{00000000-0005-0000-0000-0000CA020000}"/>
    <cellStyle name="Comma 7 4 2 4 2" xfId="3069" xr:uid="{00000000-0005-0000-0000-000033020000}"/>
    <cellStyle name="Comma 7 4 2 4 2 2" xfId="8148" xr:uid="{67EA87D6-BAC2-4F4C-9F76-DC111D6527C8}"/>
    <cellStyle name="Comma 7 4 2 4 2 2 2" xfId="28823" xr:uid="{81AC2B9C-6945-49EA-9AA8-627AEC46B77A}"/>
    <cellStyle name="Comma 7 4 2 4 2 2 3" xfId="27374" xr:uid="{F9B9B077-BD22-4EA8-822A-C1201A44B9CF}"/>
    <cellStyle name="Comma 7 4 2 4 2 2 4" xfId="18528" xr:uid="{2F5165DE-0F18-4DFA-9E76-C6E360EFF2DE}"/>
    <cellStyle name="Comma 7 4 2 4 2 3" xfId="10981" xr:uid="{4286A93B-BC7B-4C0B-8BA9-376812C755B5}"/>
    <cellStyle name="Comma 7 4 2 4 2 3 2" xfId="21361" xr:uid="{E620A8C8-844D-4CA0-B3E5-A5FB7B8181FD}"/>
    <cellStyle name="Comma 7 4 2 4 2 4" xfId="23862" xr:uid="{7A0B68CE-861E-4016-95DE-F4E04C840222}"/>
    <cellStyle name="Comma 7 4 2 4 2 5" xfId="15695" xr:uid="{F666E2A7-9066-44F5-BC43-15818D545E87}"/>
    <cellStyle name="Comma 7 4 2 4 3" xfId="3637" xr:uid="{00000000-0005-0000-0000-0000CA020000}"/>
    <cellStyle name="Comma 7 4 2 4 4" xfId="5630" xr:uid="{FFE912BB-055C-46DF-8818-DF8382E88359}"/>
    <cellStyle name="Comma 7 4 2 4 4 2" xfId="29957" xr:uid="{89796A6F-5040-434A-BAAD-19672D0CD23D}"/>
    <cellStyle name="Comma 7 4 2 4 5" xfId="23065" xr:uid="{769159F0-5C0D-45AD-A13C-86CDBB62F980}"/>
    <cellStyle name="Comma 7 4 2 4 6" xfId="13576" xr:uid="{9800965C-BD53-4754-868D-E5123D35909F}"/>
    <cellStyle name="Comma 7 4 2 5" xfId="1753" xr:uid="{00000000-0005-0000-0000-0000CB020000}"/>
    <cellStyle name="Comma 7 4 2 5 2" xfId="2612" xr:uid="{00000000-0005-0000-0000-000034020000}"/>
    <cellStyle name="Comma 7 4 2 5 2 2" xfId="7736" xr:uid="{264B3417-CBC5-4D83-B7A8-2F55D07895CD}"/>
    <cellStyle name="Comma 7 4 2 5 2 2 2" xfId="18116" xr:uid="{D7BC6FBF-51A4-4330-B851-3EE9DFCAB1C5}"/>
    <cellStyle name="Comma 7 4 2 5 2 3" xfId="10569" xr:uid="{4D31655A-AF45-4744-B266-007F93F7754D}"/>
    <cellStyle name="Comma 7 4 2 5 2 3 2" xfId="20949" xr:uid="{1049E83E-33B6-444A-A210-330810576F5E}"/>
    <cellStyle name="Comma 7 4 2 5 2 4" xfId="27064" xr:uid="{F1FB34C1-7873-4C6B-8ADA-ADE9CE3881D3}"/>
    <cellStyle name="Comma 7 4 2 5 2 5" xfId="26465" xr:uid="{9481BDCD-342A-4F51-B132-7DAB60CB44A7}"/>
    <cellStyle name="Comma 7 4 2 5 2 6" xfId="15283" xr:uid="{D0D03222-D2B4-4757-AF32-F9756CC6E30E}"/>
    <cellStyle name="Comma 7 4 2 5 3" xfId="3672" xr:uid="{00000000-0005-0000-0000-0000CB020000}"/>
    <cellStyle name="Comma 7 4 2 5 4" xfId="5627" xr:uid="{1C4CAF15-8B85-423C-8049-2DF4B15A9E04}"/>
    <cellStyle name="Comma 7 4 2 5 4 2" xfId="29884" xr:uid="{E23FAD94-262E-486E-AC68-65CF7F67F6ED}"/>
    <cellStyle name="Comma 7 4 2 5 5" xfId="22758" xr:uid="{63A9C5F6-EF77-4C6B-870B-B8420B9A6D50}"/>
    <cellStyle name="Comma 7 4 2 5 6" xfId="12999" xr:uid="{CC3099B8-C7CE-44FA-B70E-D2EAEDDB43B9}"/>
    <cellStyle name="Comma 7 4 2 6" xfId="2284" xr:uid="{00000000-0005-0000-0000-00002F020000}"/>
    <cellStyle name="Comma 7 4 2 6 2" xfId="7410" xr:uid="{E4C36005-5EDC-4729-A3E0-E43290015D95}"/>
    <cellStyle name="Comma 7 4 2 6 2 2" xfId="17790" xr:uid="{178E532A-F0CB-4EAF-AFBB-942C78F28E6D}"/>
    <cellStyle name="Comma 7 4 2 6 3" xfId="10243" xr:uid="{C75A9190-3FC3-47E9-9995-2DF8C9F66013}"/>
    <cellStyle name="Comma 7 4 2 6 3 2" xfId="20623" xr:uid="{54290424-A44E-4F48-B2D1-3C3BA61DA7AA}"/>
    <cellStyle name="Comma 7 4 2 6 4" xfId="22815" xr:uid="{A3D6ACC0-116F-4946-83C3-631641F8A836}"/>
    <cellStyle name="Comma 7 4 2 6 5" xfId="26014" xr:uid="{FE68FD12-9154-4AA7-A0C3-CD68D3A9D720}"/>
    <cellStyle name="Comma 7 4 2 6 6" xfId="14957" xr:uid="{6FA8B3BC-ADED-4CC2-8CC3-FFE0A1B68FE5}"/>
    <cellStyle name="Comma 7 4 2 7" xfId="3823" xr:uid="{B14658B2-FCC4-43CD-A4BC-C6FD30075BC7}"/>
    <cellStyle name="Comma 7 4 2 7 2" xfId="8655" xr:uid="{2C356EDD-54BF-4E47-B774-D6E55FADE4F0}"/>
    <cellStyle name="Comma 7 4 2 7 2 2" xfId="19035" xr:uid="{7811949C-31E2-421D-ADBF-A2352D2AA19E}"/>
    <cellStyle name="Comma 7 4 2 7 3" xfId="11488" xr:uid="{6F3A02B3-9DAA-486E-A01B-91AC2E380B47}"/>
    <cellStyle name="Comma 7 4 2 7 3 2" xfId="21868" xr:uid="{56A9FE8D-D055-4A14-AC81-A7470A84DE3E}"/>
    <cellStyle name="Comma 7 4 2 7 4" xfId="26518" xr:uid="{5FBD1249-0C3E-4921-BE51-79EA2CAC9B29}"/>
    <cellStyle name="Comma 7 4 2 7 5" xfId="27749" xr:uid="{91768008-3678-4E3B-BDC5-DF49DC87299E}"/>
    <cellStyle name="Comma 7 4 2 7 6" xfId="16202" xr:uid="{883239F2-5ACA-48AC-92E0-E80092C3F15F}"/>
    <cellStyle name="Comma 7 4 2 8" xfId="4905" xr:uid="{505D3395-F608-44BD-AEA0-71EDAA867C28}"/>
    <cellStyle name="Comma 7 4 2 8 2" xfId="14197" xr:uid="{3D6D5CD5-AE94-4527-93FF-700D5C6AF69C}"/>
    <cellStyle name="Comma 7 4 2 9" xfId="6650" xr:uid="{0A8693F1-C2C0-478E-B194-10661804C34F}"/>
    <cellStyle name="Comma 7 4 2 9 2" xfId="17030" xr:uid="{38F0DE82-D13B-40DA-9557-A7EDD7239E97}"/>
    <cellStyle name="Comma 7 4 3" xfId="518" xr:uid="{00000000-0005-0000-0000-0000CC020000}"/>
    <cellStyle name="Comma 7 4 3 10" xfId="12673" xr:uid="{E6520FE3-3C5C-4157-946D-CBA5C7996F81}"/>
    <cellStyle name="Comma 7 4 3 2" xfId="1760" xr:uid="{00000000-0005-0000-0000-0000CD020000}"/>
    <cellStyle name="Comma 7 4 3 2 2" xfId="3072" xr:uid="{00000000-0005-0000-0000-000036020000}"/>
    <cellStyle name="Comma 7 4 3 2 2 2" xfId="8151" xr:uid="{BF50235C-D9F5-4BE6-8E57-DA842ACA190A}"/>
    <cellStyle name="Comma 7 4 3 2 2 2 2" xfId="28826" xr:uid="{6BC52DD1-A91F-43FE-B3D1-B5A4132182CA}"/>
    <cellStyle name="Comma 7 4 3 2 2 2 3" xfId="26070" xr:uid="{344878CB-20EA-42C7-8ABE-B293196D2670}"/>
    <cellStyle name="Comma 7 4 3 2 2 2 4" xfId="18531" xr:uid="{D22F1899-2944-4CCB-B36A-5E8A124EFFE5}"/>
    <cellStyle name="Comma 7 4 3 2 2 3" xfId="10984" xr:uid="{9DA86617-6C52-4D0B-BB50-D655114B14BB}"/>
    <cellStyle name="Comma 7 4 3 2 2 3 2" xfId="21364" xr:uid="{0D55057B-18DB-43C2-9C52-2A25422470D3}"/>
    <cellStyle name="Comma 7 4 3 2 2 4" xfId="22741" xr:uid="{F680CB1D-9166-446B-BFD5-A9FF7876BB0F}"/>
    <cellStyle name="Comma 7 4 3 2 2 5" xfId="15698" xr:uid="{03C28C1E-303A-4C32-AADB-57485055AA2F}"/>
    <cellStyle name="Comma 7 4 3 2 3" xfId="3665" xr:uid="{00000000-0005-0000-0000-0000CD020000}"/>
    <cellStyle name="Comma 7 4 3 2 4" xfId="5631" xr:uid="{F42C1CC9-4C1E-4C09-96AA-B1331C9CE94A}"/>
    <cellStyle name="Comma 7 4 3 2 4 2" xfId="29959" xr:uid="{CBFC30DF-918A-4635-9F73-C3728EBCA183}"/>
    <cellStyle name="Comma 7 4 3 2 5" xfId="23226" xr:uid="{3B4E2DE3-9C5B-4543-9F55-002A6D0DBA63}"/>
    <cellStyle name="Comma 7 4 3 2 6" xfId="13579" xr:uid="{16383BDD-3E14-46A2-97B6-8F35987451FD}"/>
    <cellStyle name="Comma 7 4 3 3" xfId="1761" xr:uid="{00000000-0005-0000-0000-0000CE020000}"/>
    <cellStyle name="Comma 7 4 3 3 2" xfId="2681" xr:uid="{00000000-0005-0000-0000-000037020000}"/>
    <cellStyle name="Comma 7 4 3 3 2 2" xfId="7804" xr:uid="{9C8CB75C-6DD5-4A6E-8B48-84A31B9706F3}"/>
    <cellStyle name="Comma 7 4 3 3 2 2 2" xfId="18184" xr:uid="{7FFE0B91-DF7A-4B57-B83F-494585391AC3}"/>
    <cellStyle name="Comma 7 4 3 3 2 3" xfId="10637" xr:uid="{61B0738B-6FC2-483F-8B6D-B8217C9393CF}"/>
    <cellStyle name="Comma 7 4 3 3 2 3 2" xfId="21017" xr:uid="{E9091CA8-E1E0-439B-B93F-92F6CEC7289E}"/>
    <cellStyle name="Comma 7 4 3 3 2 4" xfId="15351" xr:uid="{E470E6FC-CA99-4ED1-8669-6D41E198481E}"/>
    <cellStyle name="Comma 7 4 3 3 2 5" xfId="30436" xr:uid="{B1C8CA97-8768-4B9B-AA25-B2978BD9674C}"/>
    <cellStyle name="Comma 7 4 3 3 3" xfId="3616" xr:uid="{00000000-0005-0000-0000-0000CE020000}"/>
    <cellStyle name="Comma 7 4 3 3 4" xfId="5632" xr:uid="{C0C64253-4544-4979-A07F-7EEC2FA73C74}"/>
    <cellStyle name="Comma 7 4 3 3 4 2" xfId="29905" xr:uid="{7158D19A-9FDF-4D3B-84E8-BAA5FCE634A9}"/>
    <cellStyle name="Comma 7 4 3 3 5" xfId="25520" xr:uid="{6F3732D1-E16A-4301-8E3F-B27761CF0255}"/>
    <cellStyle name="Comma 7 4 3 3 6" xfId="13090" xr:uid="{74843E64-0A04-40DD-9985-1B3D8C252F4E}"/>
    <cellStyle name="Comma 7 4 3 4" xfId="1759" xr:uid="{00000000-0005-0000-0000-0000CF020000}"/>
    <cellStyle name="Comma 7 4 3 4 2" xfId="3815" xr:uid="{D8562F3A-33C0-47DC-9768-B5E4819A23FF}"/>
    <cellStyle name="Comma 7 4 3 4 2 2" xfId="8648" xr:uid="{0C5A08FC-7258-4858-96EB-178F2F1D7D2A}"/>
    <cellStyle name="Comma 7 4 3 4 2 2 2" xfId="19028" xr:uid="{61DE5C44-A3CE-4400-870E-4156CE6AF8D3}"/>
    <cellStyle name="Comma 7 4 3 4 2 3" xfId="11481" xr:uid="{640F1C62-E8E9-475D-A089-FC636808A532}"/>
    <cellStyle name="Comma 7 4 3 4 2 3 2" xfId="21861" xr:uid="{12B6440F-867B-4044-B185-A1865D631395}"/>
    <cellStyle name="Comma 7 4 3 4 2 4" xfId="26143" xr:uid="{552BB63E-C010-4D93-B642-D969AD86307D}"/>
    <cellStyle name="Comma 7 4 3 4 2 5" xfId="28034" xr:uid="{EBF27C3A-2657-4D29-AF37-80CC896DFA93}"/>
    <cellStyle name="Comma 7 4 3 4 2 6" xfId="16195" xr:uid="{2B3F23E8-0972-4367-BA90-49DE4C62D40D}"/>
    <cellStyle name="Comma 7 4 3 4 3" xfId="24367" xr:uid="{6022CDEA-3303-4688-AF3E-2A06F16DFF68}"/>
    <cellStyle name="Comma 7 4 3 5" xfId="4130" xr:uid="{0C3AEDB6-47D3-4532-AD9F-B747C0D3D348}"/>
    <cellStyle name="Comma 7 4 3 5 2" xfId="8901" xr:uid="{A9D57613-0647-4252-A7DE-F96ACE4D2F25}"/>
    <cellStyle name="Comma 7 4 3 5 2 2" xfId="29008" xr:uid="{3223FC18-17D2-4449-8BCE-D3331DED2D0C}"/>
    <cellStyle name="Comma 7 4 3 5 2 3" xfId="28250" xr:uid="{6C9C8208-8D55-4D64-89B3-93B3A9FA53DD}"/>
    <cellStyle name="Comma 7 4 3 5 2 4" xfId="19281" xr:uid="{6A93D2D0-E2DE-4958-873C-7C9307DAE259}"/>
    <cellStyle name="Comma 7 4 3 5 2 5" xfId="31013" xr:uid="{AE91DB1F-9BFA-4E40-ABB4-055D676741C7}"/>
    <cellStyle name="Comma 7 4 3 5 3" xfId="11734" xr:uid="{5DBDEE2F-CB0E-48E9-B894-F3528BA102EF}"/>
    <cellStyle name="Comma 7 4 3 5 3 2" xfId="22114" xr:uid="{E35B95DF-9B87-4BFF-AE1A-40656154C09C}"/>
    <cellStyle name="Comma 7 4 3 5 4" xfId="24379" xr:uid="{64CB99C8-9B2C-4180-A06C-88ADD89B3129}"/>
    <cellStyle name="Comma 7 4 3 5 5" xfId="16448" xr:uid="{6D5896D9-6706-4E56-88C1-BCFB3F2F4844}"/>
    <cellStyle name="Comma 7 4 3 6" xfId="4907" xr:uid="{DA85075F-94FB-48B1-8890-E36FF3FD70B4}"/>
    <cellStyle name="Comma 7 4 3 6 2" xfId="28139" xr:uid="{4CFE3330-324B-4455-BD55-4159D7D6A5AB}"/>
    <cellStyle name="Comma 7 4 3 6 3" xfId="26161" xr:uid="{BF794F05-5DEE-469D-99FD-CB721AD9A86F}"/>
    <cellStyle name="Comma 7 4 3 6 4" xfId="14199" xr:uid="{253B09F4-F27C-4B2A-ABB8-76CC41B86518}"/>
    <cellStyle name="Comma 7 4 3 7" xfId="6652" xr:uid="{EFDA9DAE-3A68-43F3-A939-F094E59796C1}"/>
    <cellStyle name="Comma 7 4 3 7 2" xfId="27055" xr:uid="{FC4F1DFA-571F-4A4A-A501-8420725FAAB2}"/>
    <cellStyle name="Comma 7 4 3 7 3" xfId="26150" xr:uid="{E58BB649-B87C-4009-B139-0A916F21407C}"/>
    <cellStyle name="Comma 7 4 3 7 4" xfId="17032" xr:uid="{128962EE-7DCA-4045-9132-C4B3DF290F4F}"/>
    <cellStyle name="Comma 7 4 3 8" xfId="9485" xr:uid="{51EE6ED6-E2E0-4CED-910B-E529C0164812}"/>
    <cellStyle name="Comma 7 4 3 8 2" xfId="19865" xr:uid="{30253037-7FE3-4B81-8FD0-86D6676B1E60}"/>
    <cellStyle name="Comma 7 4 3 9" xfId="24009" xr:uid="{518B04B8-B99A-4BF2-90A8-E4814A881679}"/>
    <cellStyle name="Comma 7 4 4" xfId="519" xr:uid="{00000000-0005-0000-0000-0000D0020000}"/>
    <cellStyle name="Comma 7 4 4 10" xfId="13580" xr:uid="{8F87A287-EAB1-4464-80D3-D813300FA58E}"/>
    <cellStyle name="Comma 7 4 4 2" xfId="1763" xr:uid="{00000000-0005-0000-0000-0000D1020000}"/>
    <cellStyle name="Comma 7 4 4 2 2" xfId="25671" xr:uid="{87CCBCDE-2E7E-4962-9235-BD2EE4E989AF}"/>
    <cellStyle name="Comma 7 4 4 2 2 2" xfId="29793" xr:uid="{FD56B18F-F2A1-4404-84AA-2710BD5F70E9}"/>
    <cellStyle name="Comma 7 4 4 2 2 2 2" xfId="30769" xr:uid="{319C5315-1AFF-4ADF-8B9D-E9FDD8A5291F}"/>
    <cellStyle name="Comma 7 4 4 2 3" xfId="24975" xr:uid="{BAF6A2DD-6226-43D4-A684-8150AEF97C75}"/>
    <cellStyle name="Comma 7 4 4 2 4" xfId="30055" xr:uid="{75B74586-5889-4F8A-8B94-D1B0980FFA5F}"/>
    <cellStyle name="Comma 7 4 4 3" xfId="1764" xr:uid="{00000000-0005-0000-0000-0000D2020000}"/>
    <cellStyle name="Comma 7 4 4 4" xfId="1762" xr:uid="{00000000-0005-0000-0000-0000D3020000}"/>
    <cellStyle name="Comma 7 4 4 5" xfId="4415" xr:uid="{A79976AD-E645-441A-AD6C-97FE5F3FEE87}"/>
    <cellStyle name="Comma 7 4 4 5 2" xfId="9186" xr:uid="{5CEDBA4A-068F-49F2-8742-EED7FB556728}"/>
    <cellStyle name="Comma 7 4 4 5 2 2" xfId="19566" xr:uid="{C1D73A54-DF06-43E1-B02D-70138DAC0F65}"/>
    <cellStyle name="Comma 7 4 4 5 2 3" xfId="31080" xr:uid="{54FF0A26-6FC3-46E7-B541-2D3D4C7445BB}"/>
    <cellStyle name="Comma 7 4 4 5 2 4" xfId="30768" xr:uid="{9E45CC61-8D14-4306-AE88-07132C06F482}"/>
    <cellStyle name="Comma 7 4 4 5 3" xfId="12019" xr:uid="{F1F12C03-26D3-472A-A199-CA3BBADF4FF8}"/>
    <cellStyle name="Comma 7 4 4 5 3 2" xfId="22399" xr:uid="{D0600EDC-19A8-4DBE-B021-6AD9B46BC449}"/>
    <cellStyle name="Comma 7 4 4 5 4" xfId="16733" xr:uid="{E03EF074-59AE-4958-9A55-F8150CEC62AC}"/>
    <cellStyle name="Comma 7 4 4 6" xfId="4908" xr:uid="{B5894034-0CBE-4849-944D-A2145E2BA423}"/>
    <cellStyle name="Comma 7 4 4 6 2" xfId="14200" xr:uid="{E0144BC8-5106-4878-99BF-3ABA15849A30}"/>
    <cellStyle name="Comma 7 4 4 7" xfId="6653" xr:uid="{1CE7CD24-6A9B-47E4-A2C8-994D2158C902}"/>
    <cellStyle name="Comma 7 4 4 7 2" xfId="17033" xr:uid="{9A7E1A0B-0986-4842-8671-42445014E238}"/>
    <cellStyle name="Comma 7 4 4 8" xfId="9486" xr:uid="{0AFF9412-21A3-490D-997B-AFB0902370A2}"/>
    <cellStyle name="Comma 7 4 4 8 2" xfId="19866" xr:uid="{2A59CC9B-4745-4CEF-9C04-AE114DA413E5}"/>
    <cellStyle name="Comma 7 4 4 9" xfId="25011" xr:uid="{DA3D3D37-93EA-45C0-8D23-6DE1759E4E8B}"/>
    <cellStyle name="Comma 7 4 5" xfId="1765" xr:uid="{00000000-0005-0000-0000-0000D4020000}"/>
    <cellStyle name="Comma 7 4 5 2" xfId="2876" xr:uid="{00000000-0005-0000-0000-000039020000}"/>
    <cellStyle name="Comma 7 4 5 2 2" xfId="7992" xr:uid="{3436F44C-B494-4C12-B062-B05AE390F7DB}"/>
    <cellStyle name="Comma 7 4 5 2 2 2" xfId="28135" xr:uid="{C4C8EBBF-1363-4EDA-8249-8E2FAC6E891D}"/>
    <cellStyle name="Comma 7 4 5 2 2 2 2" xfId="31200" xr:uid="{C4434D6B-27E6-4DB2-B5C6-11D236A9EB9B}"/>
    <cellStyle name="Comma 7 4 5 2 2 2 3" xfId="30770" xr:uid="{5B586058-E49A-4F5A-A031-B1916C57A197}"/>
    <cellStyle name="Comma 7 4 5 2 2 3" xfId="28406" xr:uid="{A8388C42-FB4F-4E71-9665-28D8309C8F99}"/>
    <cellStyle name="Comma 7 4 5 2 2 4" xfId="18372" xr:uid="{010E3599-4041-494C-9E8B-47211047F9C8}"/>
    <cellStyle name="Comma 7 4 5 2 3" xfId="10825" xr:uid="{E234D908-EA01-4B18-A72C-F9A351E71EA5}"/>
    <cellStyle name="Comma 7 4 5 2 3 2" xfId="21205" xr:uid="{92EF256B-DCA1-4DAD-A75D-2632903337D1}"/>
    <cellStyle name="Comma 7 4 5 2 4" xfId="23629" xr:uid="{3DF51C16-BD7D-45E9-821B-7CB0DAC33938}"/>
    <cellStyle name="Comma 7 4 5 2 5" xfId="15539" xr:uid="{39C585DA-A2B8-4368-A749-A353297DF4B4}"/>
    <cellStyle name="Comma 7 4 5 3" xfId="3556" xr:uid="{00000000-0005-0000-0000-0000D4020000}"/>
    <cellStyle name="Comma 7 4 5 4" xfId="5633" xr:uid="{F25F8ABD-E47B-4ED6-8D3F-4A5C88232BBD}"/>
    <cellStyle name="Comma 7 4 5 4 2" xfId="29843" xr:uid="{4B10996F-A14C-46DD-8C2F-249591EC5D98}"/>
    <cellStyle name="Comma 7 4 5 5" xfId="24301" xr:uid="{34F8396F-3D25-4222-B311-5C22B2557EDE}"/>
    <cellStyle name="Comma 7 4 5 6" xfId="13371" xr:uid="{BD057F28-3B5C-4119-8DED-40BF81C07833}"/>
    <cellStyle name="Comma 7 4 6" xfId="1766" xr:uid="{00000000-0005-0000-0000-0000D5020000}"/>
    <cellStyle name="Comma 7 4 6 2" xfId="2449" xr:uid="{00000000-0005-0000-0000-00003A020000}"/>
    <cellStyle name="Comma 7 4 6 2 2" xfId="7573" xr:uid="{0EC8745B-CADC-4E90-A2A4-B929D2A07332}"/>
    <cellStyle name="Comma 7 4 6 2 2 2" xfId="17953" xr:uid="{8DAB496C-B792-4CAD-B564-5C584D52771C}"/>
    <cellStyle name="Comma 7 4 6 2 3" xfId="10406" xr:uid="{E940CE41-6AA0-4542-ADA4-02A6AA67B06A}"/>
    <cellStyle name="Comma 7 4 6 2 3 2" xfId="20786" xr:uid="{FD7A1908-EC3C-4637-BA0B-59DE488C5758}"/>
    <cellStyle name="Comma 7 4 6 2 4" xfId="28248" xr:uid="{97D421FA-B512-4A65-9020-4AD1C995F528}"/>
    <cellStyle name="Comma 7 4 6 2 5" xfId="27193" xr:uid="{0F71882D-9EE9-4AF9-BB8E-5D4AE3A4E7BE}"/>
    <cellStyle name="Comma 7 4 6 2 6" xfId="15120" xr:uid="{284E2CD2-1AE5-4730-B259-FED1EA434687}"/>
    <cellStyle name="Comma 7 4 6 3" xfId="3597" xr:uid="{00000000-0005-0000-0000-0000D5020000}"/>
    <cellStyle name="Comma 7 4 6 4" xfId="5634" xr:uid="{21A9B409-13AB-40F1-85E0-8DA63EC6AEB6}"/>
    <cellStyle name="Comma 7 4 6 4 2" xfId="29858" xr:uid="{805902E2-1874-4F43-B319-8A070BE8AB08}"/>
    <cellStyle name="Comma 7 4 6 5" xfId="25566" xr:uid="{10683595-BF23-4CD4-A616-26D637111E13}"/>
    <cellStyle name="Comma 7 4 6 6" xfId="12836" xr:uid="{0809ABC4-139C-4EA3-B4E0-B861784C5782}"/>
    <cellStyle name="Comma 7 4 7" xfId="1752" xr:uid="{00000000-0005-0000-0000-0000D6020000}"/>
    <cellStyle name="Comma 7 4 7 2" xfId="2203" xr:uid="{00000000-0005-0000-0000-00002E020000}"/>
    <cellStyle name="Comma 7 4 7 2 2" xfId="7329" xr:uid="{31F03D0B-5349-4749-B7D7-0B78895A88A5}"/>
    <cellStyle name="Comma 7 4 7 2 2 2" xfId="17709" xr:uid="{F4B4C7F2-E13A-4989-B108-93D02447DCAB}"/>
    <cellStyle name="Comma 7 4 7 2 3" xfId="10162" xr:uid="{BB85DFE3-E287-438D-B6A4-802C96684C4D}"/>
    <cellStyle name="Comma 7 4 7 2 3 2" xfId="20542" xr:uid="{906FE7D4-FA9C-4C0E-83E2-8D42A9C15F0F}"/>
    <cellStyle name="Comma 7 4 7 2 4" xfId="26241" xr:uid="{339CF1EF-81BC-4493-A9F7-6146948D3329}"/>
    <cellStyle name="Comma 7 4 7 2 5" xfId="27629" xr:uid="{E101F0AA-CAB3-44BF-99B8-EFD37EC09B6D}"/>
    <cellStyle name="Comma 7 4 7 2 6" xfId="14876" xr:uid="{160A4B17-A6AC-42DF-8C9C-AE7E27C74696}"/>
    <cellStyle name="Comma 7 4 7 3" xfId="3585" xr:uid="{00000000-0005-0000-0000-0000D6020000}"/>
    <cellStyle name="Comma 7 4 7 4" xfId="23781" xr:uid="{809982DD-55F7-4340-A2D8-962BFBBD17E2}"/>
    <cellStyle name="Comma 7 4 8" xfId="3871" xr:uid="{6D2C64E3-2EB5-4B5F-AB7C-2CFD353A925B}"/>
    <cellStyle name="Comma 7 4 8 2" xfId="8702" xr:uid="{418BB3BF-3B1D-4B63-9BA4-95B5E7B8F262}"/>
    <cellStyle name="Comma 7 4 8 2 2" xfId="19082" xr:uid="{6EB814DC-1EEE-4F0F-9A34-5AF4EF51B40F}"/>
    <cellStyle name="Comma 7 4 8 3" xfId="11535" xr:uid="{D5273CD8-F233-422C-8111-01D3A8CC2859}"/>
    <cellStyle name="Comma 7 4 8 3 2" xfId="21915" xr:uid="{C4937901-0BE3-44C0-B3B0-3522436B49CC}"/>
    <cellStyle name="Comma 7 4 8 4" xfId="26604" xr:uid="{208E59B3-CE85-479B-9D7C-C1E8DADA5EC0}"/>
    <cellStyle name="Comma 7 4 8 5" xfId="26555" xr:uid="{69AD928B-C453-4838-ACD3-276462F0F02B}"/>
    <cellStyle name="Comma 7 4 8 6" xfId="16249" xr:uid="{02070642-8455-4E33-9387-9A0B89000FF9}"/>
    <cellStyle name="Comma 7 4 9" xfId="4904" xr:uid="{AB73B4F1-1147-49B8-BA9C-978935F8249C}"/>
    <cellStyle name="Comma 7 4 9 2" xfId="26522" xr:uid="{A999B94A-0626-4C4E-9E27-FDD4334FC110}"/>
    <cellStyle name="Comma 7 4 9 3" xfId="26848" xr:uid="{95DD793D-BD7E-4FCF-A213-6E764638978F}"/>
    <cellStyle name="Comma 7 4 9 4" xfId="14196" xr:uid="{5569E507-C9A7-4281-98A1-8AC6F1D59175}"/>
    <cellStyle name="Comma 7 5" xfId="520" xr:uid="{00000000-0005-0000-0000-0000D7020000}"/>
    <cellStyle name="Comma 7 5 10" xfId="6654" xr:uid="{5646055F-E7BE-4976-8537-AD1E59322F6A}"/>
    <cellStyle name="Comma 7 5 10 2" xfId="17034" xr:uid="{CE0E45D4-7EE2-4722-BC34-D70527B4C2C8}"/>
    <cellStyle name="Comma 7 5 11" xfId="9487" xr:uid="{7717B620-F26A-4871-B6F1-33D9316F7E93}"/>
    <cellStyle name="Comma 7 5 11 2" xfId="19867" xr:uid="{D05A5041-035E-485E-94FC-5DD078A197C5}"/>
    <cellStyle name="Comma 7 5 12" xfId="22917" xr:uid="{69324D7E-F973-4021-B3C7-B6AD117E2B83}"/>
    <cellStyle name="Comma 7 5 13" xfId="12516" xr:uid="{37A7B014-FB51-47D1-AB9F-B6D1A1CCDEAE}"/>
    <cellStyle name="Comma 7 5 2" xfId="521" xr:uid="{00000000-0005-0000-0000-0000D8020000}"/>
    <cellStyle name="Comma 7 5 2 10" xfId="23730" xr:uid="{7271B6E7-9EC8-45ED-A39F-6A2EE9205006}"/>
    <cellStyle name="Comma 7 5 2 11" xfId="12674" xr:uid="{E3C414B1-985B-448E-A888-8F93AF525D4B}"/>
    <cellStyle name="Comma 7 5 2 2" xfId="522" xr:uid="{00000000-0005-0000-0000-0000D9020000}"/>
    <cellStyle name="Comma 7 5 2 2 2" xfId="1770" xr:uid="{00000000-0005-0000-0000-0000DA020000}"/>
    <cellStyle name="Comma 7 5 2 2 2 2" xfId="24737" xr:uid="{CE9739E2-0E6C-4012-8352-FEFC55D4E5E8}"/>
    <cellStyle name="Comma 7 5 2 2 2 2 2" xfId="29818" xr:uid="{5C6E918E-4939-45E8-B81B-2BB9443B9369}"/>
    <cellStyle name="Comma 7 5 2 2 2 2 2 2" xfId="30772" xr:uid="{8331577E-3BE0-4863-9249-C2E29EC91883}"/>
    <cellStyle name="Comma 7 5 2 2 2 3" xfId="25613" xr:uid="{E11AB7C8-071A-4B09-83C8-46783A515B04}"/>
    <cellStyle name="Comma 7 5 2 2 2 4" xfId="30056" xr:uid="{EDBA2B5F-6CEF-4901-AC0B-962DF8EC9CB1}"/>
    <cellStyle name="Comma 7 5 2 2 3" xfId="1771" xr:uid="{00000000-0005-0000-0000-0000DB020000}"/>
    <cellStyle name="Comma 7 5 2 2 3 2" xfId="27028" xr:uid="{4FA6F6FF-3998-4705-9D32-C8FCE46C3B75}"/>
    <cellStyle name="Comma 7 5 2 2 3 3" xfId="27384" xr:uid="{6C331F4C-E5CD-4B44-968E-0F45ABC4B5DD}"/>
    <cellStyle name="Comma 7 5 2 2 4" xfId="1769" xr:uid="{00000000-0005-0000-0000-0000DC020000}"/>
    <cellStyle name="Comma 7 5 2 2 5" xfId="4911" xr:uid="{292E7043-3ECC-4B86-8A68-9553D6F91E71}"/>
    <cellStyle name="Comma 7 5 2 2 5 2" xfId="26637" xr:uid="{499C625A-4CCE-4EF2-A8EA-D9B86F988028}"/>
    <cellStyle name="Comma 7 5 2 2 5 2 2" xfId="31178" xr:uid="{87B6A0FC-0A0D-4749-B9C8-431AB1B2B79E}"/>
    <cellStyle name="Comma 7 5 2 2 5 2 3" xfId="30771" xr:uid="{6B021D7B-467E-41E0-86AE-C149D8B144C3}"/>
    <cellStyle name="Comma 7 5 2 2 5 3" xfId="28693" xr:uid="{9658C0DE-99BE-4E79-987E-4296B294C41E}"/>
    <cellStyle name="Comma 7 5 2 2 5 4" xfId="14203" xr:uid="{5B1BE0DE-DB06-4CD0-9D5C-33FEDCF65142}"/>
    <cellStyle name="Comma 7 5 2 2 6" xfId="6656" xr:uid="{D1C9BAC6-1A7E-4DF8-AC19-F1503F2DB7E5}"/>
    <cellStyle name="Comma 7 5 2 2 6 2" xfId="17036" xr:uid="{F5D565DB-66DB-4426-83FE-CA2C1B834E84}"/>
    <cellStyle name="Comma 7 5 2 2 7" xfId="9489" xr:uid="{6A31CE58-6B40-4C65-BC91-7AFB0091B658}"/>
    <cellStyle name="Comma 7 5 2 2 7 2" xfId="19869" xr:uid="{0210F76D-6388-4692-9950-53EF0FA1D003}"/>
    <cellStyle name="Comma 7 5 2 2 8" xfId="23884" xr:uid="{5D62CAE4-9906-433E-88E3-AABC571647DB}"/>
    <cellStyle name="Comma 7 5 2 2 9" xfId="13581" xr:uid="{83868C91-B072-4CE9-B1C4-182C922D8C7E}"/>
    <cellStyle name="Comma 7 5 2 3" xfId="1772" xr:uid="{00000000-0005-0000-0000-0000DD020000}"/>
    <cellStyle name="Comma 7 5 2 3 2" xfId="2682" xr:uid="{00000000-0005-0000-0000-00003E020000}"/>
    <cellStyle name="Comma 7 5 2 3 2 2" xfId="7805" xr:uid="{D680A6ED-2E5B-494C-B20D-A469A372655C}"/>
    <cellStyle name="Comma 7 5 2 3 2 2 2" xfId="18185" xr:uid="{C2A50A2D-2117-475D-8CF9-BB8184BA4D36}"/>
    <cellStyle name="Comma 7 5 2 3 2 3" xfId="10638" xr:uid="{8F13F77B-5886-4B31-9A6B-6F7BBF4680C1}"/>
    <cellStyle name="Comma 7 5 2 3 2 3 2" xfId="21018" xr:uid="{806E31E5-44E7-4543-8EE7-D88714002892}"/>
    <cellStyle name="Comma 7 5 2 3 2 4" xfId="15352" xr:uid="{2B1DDC52-F985-4BDE-9709-0D693B7B1532}"/>
    <cellStyle name="Comma 7 5 2 3 2 5" xfId="30437" xr:uid="{4C69A4F6-066B-4602-A2FB-2507B99DA2D3}"/>
    <cellStyle name="Comma 7 5 2 3 3" xfId="3603" xr:uid="{00000000-0005-0000-0000-0000DD020000}"/>
    <cellStyle name="Comma 7 5 2 3 4" xfId="5635" xr:uid="{22F7C8BC-3E9A-4B2A-806B-9A80343B7F05}"/>
    <cellStyle name="Comma 7 5 2 3 4 2" xfId="29753" xr:uid="{CB335343-DFF7-47C9-BAD2-5555E0887C81}"/>
    <cellStyle name="Comma 7 5 2 3 5" xfId="24908" xr:uid="{F8A8837A-C407-4E3F-923E-3AFB3C58AF5E}"/>
    <cellStyle name="Comma 7 5 2 3 6" xfId="13092" xr:uid="{D1E8E6CF-0015-404D-A40C-C30BA51A8475}"/>
    <cellStyle name="Comma 7 5 2 4" xfId="1773" xr:uid="{00000000-0005-0000-0000-0000DE020000}"/>
    <cellStyle name="Comma 7 5 2 4 2" xfId="4660" xr:uid="{2293452D-99F2-4CAD-A165-3292E92C43D0}"/>
    <cellStyle name="Comma 7 5 2 4 2 2" xfId="9408" xr:uid="{8490B5E4-6184-4B5A-B643-0B3560AA6B22}"/>
    <cellStyle name="Comma 7 5 2 4 2 2 2" xfId="19788" xr:uid="{FCFB48EE-F3DA-40D4-827B-447D467F4461}"/>
    <cellStyle name="Comma 7 5 2 4 2 2 3" xfId="31107" xr:uid="{F6B2EA94-75BA-4FE9-BA97-825E66BAC5CD}"/>
    <cellStyle name="Comma 7 5 2 4 2 2 4" xfId="30773" xr:uid="{9413EA06-846F-4538-A8B6-AC9D9CB1956E}"/>
    <cellStyle name="Comma 7 5 2 4 2 3" xfId="12241" xr:uid="{6AD03675-E70A-43EC-8DE8-396BC8465545}"/>
    <cellStyle name="Comma 7 5 2 4 2 3 2" xfId="22621" xr:uid="{389CCCCB-5BE5-4301-9249-F53BBA9D0DA1}"/>
    <cellStyle name="Comma 7 5 2 4 2 4" xfId="26516" xr:uid="{70ABF6DC-7723-4A8F-99BB-4DB503F16498}"/>
    <cellStyle name="Comma 7 5 2 4 2 5" xfId="28686" xr:uid="{797ADB1F-1EB8-4FFC-B4C7-4F772DF04221}"/>
    <cellStyle name="Comma 7 5 2 4 2 6" xfId="16955" xr:uid="{54EA9394-C352-4F3E-8333-563BD2D23845}"/>
    <cellStyle name="Comma 7 5 2 4 3" xfId="23106" xr:uid="{4651104D-9B11-4DF9-AF50-B53CB8D8197E}"/>
    <cellStyle name="Comma 7 5 2 4 3 2" xfId="29907" xr:uid="{FC352166-CC94-4832-943B-05E380014AC4}"/>
    <cellStyle name="Comma 7 5 2 4 4" xfId="30019" xr:uid="{F9CFF630-ED37-41F2-88D7-D77DA160E269}"/>
    <cellStyle name="Comma 7 5 2 5" xfId="1768" xr:uid="{00000000-0005-0000-0000-0000DF020000}"/>
    <cellStyle name="Comma 7 5 2 5 2" xfId="22839" xr:uid="{D1DB451F-6159-4A74-9B86-700896744C6A}"/>
    <cellStyle name="Comma 7 5 2 5 3" xfId="23332" xr:uid="{93AFDCE7-C4AA-4008-818F-D54818BF790E}"/>
    <cellStyle name="Comma 7 5 2 6" xfId="4131" xr:uid="{6C3FB44E-C3DD-459C-9389-910BF7DB3F9C}"/>
    <cellStyle name="Comma 7 5 2 6 2" xfId="8902" xr:uid="{A90DD8B8-339C-4DFD-9955-5E5A304CC0C4}"/>
    <cellStyle name="Comma 7 5 2 6 2 2" xfId="19282" xr:uid="{B57EC07F-43BA-45E8-95C3-065ABF189734}"/>
    <cellStyle name="Comma 7 5 2 6 3" xfId="11735" xr:uid="{BB3C0E05-D031-4229-ABCD-7D9AF0680012}"/>
    <cellStyle name="Comma 7 5 2 6 3 2" xfId="22115" xr:uid="{EA49C380-52C9-4106-9534-2C5AB97684E3}"/>
    <cellStyle name="Comma 7 5 2 6 4" xfId="26567" xr:uid="{13B4D00C-BF5B-4937-9643-02477EBF71E3}"/>
    <cellStyle name="Comma 7 5 2 6 5" xfId="26504" xr:uid="{AFC1D15D-FE69-4DC5-A4C1-3A148A010EFD}"/>
    <cellStyle name="Comma 7 5 2 6 6" xfId="16449" xr:uid="{1ECDBD2A-CFE2-498B-8B43-F4E11D0599D1}"/>
    <cellStyle name="Comma 7 5 2 7" xfId="4910" xr:uid="{2FF2228D-1314-47F7-A649-B753533FBC8D}"/>
    <cellStyle name="Comma 7 5 2 7 2" xfId="27241" xr:uid="{C4EC5E6E-8F0B-49C6-9EB5-C71C495229DB}"/>
    <cellStyle name="Comma 7 5 2 7 3" xfId="27796" xr:uid="{6DAD2BEF-7EBF-4C6E-A116-18EA70E465FB}"/>
    <cellStyle name="Comma 7 5 2 7 4" xfId="14202" xr:uid="{4BE345BD-8721-4E6B-966D-99DA1638117A}"/>
    <cellStyle name="Comma 7 5 2 8" xfId="6655" xr:uid="{1C3ECEF6-26DB-46B5-BD5A-292C97DA5F61}"/>
    <cellStyle name="Comma 7 5 2 8 2" xfId="17035" xr:uid="{9B548DB4-02BF-4262-AC9A-890BCBFFCE8F}"/>
    <cellStyle name="Comma 7 5 2 9" xfId="9488" xr:uid="{7A9069B7-FCFB-48A7-B514-C0CD8B93DE19}"/>
    <cellStyle name="Comma 7 5 2 9 2" xfId="19868" xr:uid="{C0F14D28-BF11-45A9-8B65-1362B87914A1}"/>
    <cellStyle name="Comma 7 5 3" xfId="523" xr:uid="{00000000-0005-0000-0000-0000E0020000}"/>
    <cellStyle name="Comma 7 5 3 10" xfId="13582" xr:uid="{B1FF3BE9-35A9-4F2E-AB1A-162D9D826A92}"/>
    <cellStyle name="Comma 7 5 3 2" xfId="1775" xr:uid="{00000000-0005-0000-0000-0000E1020000}"/>
    <cellStyle name="Comma 7 5 3 2 2" xfId="22790" xr:uid="{0F83F840-92B1-4135-BB5C-61014B1EB3FA}"/>
    <cellStyle name="Comma 7 5 3 2 2 2" xfId="29797" xr:uid="{E1BC0F88-3013-4A17-86BC-D393EC6A12C2}"/>
    <cellStyle name="Comma 7 5 3 2 2 2 2" xfId="30775" xr:uid="{0405C4BC-9FA5-4E1C-AE2C-0E8E035E6E55}"/>
    <cellStyle name="Comma 7 5 3 2 3" xfId="24069" xr:uid="{8A811A5F-863A-432D-8845-82D7A335A18F}"/>
    <cellStyle name="Comma 7 5 3 2 3 2" xfId="26962" xr:uid="{ACD1A0F0-669A-46F3-822C-B3E39EEFFB34}"/>
    <cellStyle name="Comma 7 5 3 2 4" xfId="30057" xr:uid="{4003CD9E-9CDC-471A-80E3-40C67E7AE6F3}"/>
    <cellStyle name="Comma 7 5 3 3" xfId="1776" xr:uid="{00000000-0005-0000-0000-0000E2020000}"/>
    <cellStyle name="Comma 7 5 3 4" xfId="1774" xr:uid="{00000000-0005-0000-0000-0000E3020000}"/>
    <cellStyle name="Comma 7 5 3 4 2" xfId="25792" xr:uid="{C46FFFC4-5367-43D9-A0F2-883957F7948E}"/>
    <cellStyle name="Comma 7 5 3 4 3" xfId="25048" xr:uid="{B860A217-F0E0-4C8F-8370-1FADC8BB8F47}"/>
    <cellStyle name="Comma 7 5 3 5" xfId="4416" xr:uid="{C9503F72-C980-4EA6-9C7B-463E12EBFCF4}"/>
    <cellStyle name="Comma 7 5 3 5 2" xfId="9187" xr:uid="{5A1C26EA-F208-48EE-86DD-9FFC88BAFD19}"/>
    <cellStyle name="Comma 7 5 3 5 2 2" xfId="19567" xr:uid="{FCD690AC-5AC5-4154-904A-D83197D1328E}"/>
    <cellStyle name="Comma 7 5 3 5 2 3" xfId="31081" xr:uid="{D2DA8AD8-9203-46A4-840D-08F9276927A9}"/>
    <cellStyle name="Comma 7 5 3 5 2 4" xfId="30774" xr:uid="{ADEA8ABE-EF1C-4EE3-B196-098AA0C6560D}"/>
    <cellStyle name="Comma 7 5 3 5 3" xfId="12020" xr:uid="{FE1AF542-490F-455D-B3A3-CBC2CF555370}"/>
    <cellStyle name="Comma 7 5 3 5 3 2" xfId="22400" xr:uid="{00BE9369-0DF0-4924-8996-08D0CF6B80B1}"/>
    <cellStyle name="Comma 7 5 3 5 4" xfId="26388" xr:uid="{6B4CBF57-0C58-4E6E-8425-E119C9F18CE3}"/>
    <cellStyle name="Comma 7 5 3 5 5" xfId="26810" xr:uid="{2D16A3FA-6801-4321-9577-5BCA3F3D3CF6}"/>
    <cellStyle name="Comma 7 5 3 5 6" xfId="16734" xr:uid="{16B91357-5D72-4047-8D44-EA5C0437341A}"/>
    <cellStyle name="Comma 7 5 3 6" xfId="4912" xr:uid="{52DF5D1D-58FF-4F8F-A9B2-66477038F575}"/>
    <cellStyle name="Comma 7 5 3 6 2" xfId="27199" xr:uid="{6326BB40-03C3-4902-9C37-66E177A6EE9F}"/>
    <cellStyle name="Comma 7 5 3 6 3" xfId="26124" xr:uid="{8D6A2465-16E8-4E6F-A741-2AF012D9129F}"/>
    <cellStyle name="Comma 7 5 3 6 4" xfId="14204" xr:uid="{B4665CA3-479F-4BA8-B01A-97C19FE4190B}"/>
    <cellStyle name="Comma 7 5 3 7" xfId="6657" xr:uid="{1AFEB5F0-FB19-4185-86EE-541F27F587A7}"/>
    <cellStyle name="Comma 7 5 3 7 2" xfId="17037" xr:uid="{958F4867-4E4C-4A39-88B9-A6A66A6A68B3}"/>
    <cellStyle name="Comma 7 5 3 8" xfId="9490" xr:uid="{4B8908AE-1128-4C15-8990-7885F7F4F125}"/>
    <cellStyle name="Comma 7 5 3 8 2" xfId="19870" xr:uid="{57CCC8A8-3DAE-4B38-9E91-BA0D903C5B64}"/>
    <cellStyle name="Comma 7 5 3 9" xfId="25474" xr:uid="{07803372-5954-4D9E-9D44-7FB4212F89A6}"/>
    <cellStyle name="Comma 7 5 4" xfId="524" xr:uid="{00000000-0005-0000-0000-0000E4020000}"/>
    <cellStyle name="Comma 7 5 4 2" xfId="1778" xr:uid="{00000000-0005-0000-0000-0000E5020000}"/>
    <cellStyle name="Comma 7 5 4 2 2" xfId="24445" xr:uid="{BF2EC34A-698B-443F-AAE6-00CE8E0BD838}"/>
    <cellStyle name="Comma 7 5 4 2 2 2" xfId="29811" xr:uid="{ACABB38E-F2C3-4AC1-BAE5-A0B7DA0C7293}"/>
    <cellStyle name="Comma 7 5 4 2 2 2 2" xfId="30777" xr:uid="{AF40BC1E-0D28-4ADA-909F-280C9863C3CF}"/>
    <cellStyle name="Comma 7 5 4 2 3" xfId="25557" xr:uid="{57C8C355-B884-4ABB-8802-01C4ABA7B528}"/>
    <cellStyle name="Comma 7 5 4 2 4" xfId="30037" xr:uid="{2590A26D-2BC3-46D2-9CBC-376320D777B3}"/>
    <cellStyle name="Comma 7 5 4 3" xfId="1779" xr:uid="{00000000-0005-0000-0000-0000E6020000}"/>
    <cellStyle name="Comma 7 5 4 4" xfId="1777" xr:uid="{00000000-0005-0000-0000-0000E7020000}"/>
    <cellStyle name="Comma 7 5 4 5" xfId="4913" xr:uid="{DB919833-4F3D-4DD0-92E0-182B07EEBA4A}"/>
    <cellStyle name="Comma 7 5 4 5 2" xfId="14205" xr:uid="{40ACD453-DF55-4FFD-A391-5CE1BDDCA524}"/>
    <cellStyle name="Comma 7 5 4 5 2 2" xfId="31114" xr:uid="{AFD7E339-6562-4166-B7E4-17A96787670E}"/>
    <cellStyle name="Comma 7 5 4 5 2 3" xfId="30776" xr:uid="{171CD150-B758-49E1-ADA7-FED0D3CB3AFB}"/>
    <cellStyle name="Comma 7 5 4 6" xfId="6658" xr:uid="{3A3D3219-E4C3-4D65-9D99-82110F79AA60}"/>
    <cellStyle name="Comma 7 5 4 6 2" xfId="17038" xr:uid="{279B2CF0-A082-4FCF-9AAF-773691DA413F}"/>
    <cellStyle name="Comma 7 5 4 7" xfId="9491" xr:uid="{FCA469A8-8931-48F6-926A-41861DF39F45}"/>
    <cellStyle name="Comma 7 5 4 7 2" xfId="19871" xr:uid="{55A2D2CF-771F-45C4-8325-93696FF6CA25}"/>
    <cellStyle name="Comma 7 5 4 8" xfId="22753" xr:uid="{A900A73F-8391-41AF-A37D-A96D0AAB769A}"/>
    <cellStyle name="Comma 7 5 4 9" xfId="13372" xr:uid="{5991FD6E-E04B-4B1E-8779-90B5E1B3389E}"/>
    <cellStyle name="Comma 7 5 5" xfId="1780" xr:uid="{00000000-0005-0000-0000-0000E8020000}"/>
    <cellStyle name="Comma 7 5 5 2" xfId="2509" xr:uid="{00000000-0005-0000-0000-000041020000}"/>
    <cellStyle name="Comma 7 5 5 2 2" xfId="7633" xr:uid="{8BD04E5F-2AF6-4CAB-B0E4-9422C199D6EF}"/>
    <cellStyle name="Comma 7 5 5 2 2 2" xfId="18013" xr:uid="{1522A619-7A17-43D7-9F68-0A37B7D1ACB6}"/>
    <cellStyle name="Comma 7 5 5 2 3" xfId="10466" xr:uid="{F92458F7-2A4F-44FD-AEF2-734C921800EA}"/>
    <cellStyle name="Comma 7 5 5 2 3 2" xfId="20846" xr:uid="{AC8B4F3C-0517-4D8B-A400-6A262C563C4C}"/>
    <cellStyle name="Comma 7 5 5 2 4" xfId="15180" xr:uid="{C2388372-8FDB-4F2C-93F5-96DE42466C4F}"/>
    <cellStyle name="Comma 7 5 5 2 5" xfId="30438" xr:uid="{03E98A0F-5295-4006-9775-DC44882EA57A}"/>
    <cellStyle name="Comma 7 5 5 3" xfId="3667" xr:uid="{00000000-0005-0000-0000-0000E8020000}"/>
    <cellStyle name="Comma 7 5 5 4" xfId="5636" xr:uid="{549DF708-A440-479B-B2F3-1DB44B4EF640}"/>
    <cellStyle name="Comma 7 5 5 4 2" xfId="29844" xr:uid="{0CCCBC86-3CE8-47B5-9F99-C8ED5F9D97B3}"/>
    <cellStyle name="Comma 7 5 5 5" xfId="23828" xr:uid="{7ABF10FD-54AF-4FCB-A30B-74C19BFAC23C}"/>
    <cellStyle name="Comma 7 5 5 6" xfId="12896" xr:uid="{2299A01D-B91F-4761-845C-904B07E66C70}"/>
    <cellStyle name="Comma 7 5 6" xfId="1781" xr:uid="{00000000-0005-0000-0000-0000E9020000}"/>
    <cellStyle name="Comma 7 5 6 2" xfId="2285" xr:uid="{00000000-0005-0000-0000-00003B020000}"/>
    <cellStyle name="Comma 7 5 6 2 2" xfId="7411" xr:uid="{96301E53-3181-48FB-8AC6-3E2E435B2651}"/>
    <cellStyle name="Comma 7 5 6 2 2 2" xfId="17791" xr:uid="{E5BBB9F5-82C1-44B3-AB90-B6D07CA561EC}"/>
    <cellStyle name="Comma 7 5 6 2 3" xfId="10244" xr:uid="{1C344A61-EF6C-4749-8CC5-F367E86BAEC6}"/>
    <cellStyle name="Comma 7 5 6 2 3 2" xfId="20624" xr:uid="{6F00D7DF-26C0-4026-B970-FCDB35570BB5}"/>
    <cellStyle name="Comma 7 5 6 2 4" xfId="26702" xr:uid="{25367A79-03FE-4E99-A6D9-B39A4C021B71}"/>
    <cellStyle name="Comma 7 5 6 2 5" xfId="28076" xr:uid="{81956DED-55C2-46FF-BA51-2B1FE576EDA6}"/>
    <cellStyle name="Comma 7 5 6 2 6" xfId="14958" xr:uid="{1FC506FA-B02F-4406-BE5D-1A0AB0002CD6}"/>
    <cellStyle name="Comma 7 5 6 3" xfId="3708" xr:uid="{00000000-0005-0000-0000-0000E9020000}"/>
    <cellStyle name="Comma 7 5 6 4" xfId="23747" xr:uid="{28F6DA41-D61A-4D0F-9CA7-CAF5D179111F}"/>
    <cellStyle name="Comma 7 5 6 4 2" xfId="29870" xr:uid="{1E50365E-F381-4A78-9DEE-85DE002A0ED4}"/>
    <cellStyle name="Comma 7 5 6 5" xfId="30000" xr:uid="{2C6228CA-1ACB-48D5-AC98-48ED27FB57CC}"/>
    <cellStyle name="Comma 7 5 7" xfId="1767" xr:uid="{00000000-0005-0000-0000-0000EA020000}"/>
    <cellStyle name="Comma 7 5 7 2" xfId="25766" xr:uid="{F584A0C8-D732-472C-8BC3-DCA82A4452C1}"/>
    <cellStyle name="Comma 7 5 7 3" xfId="24310" xr:uid="{DE1C596D-9290-445D-A960-F019D4EBE472}"/>
    <cellStyle name="Comma 7 5 8" xfId="3872" xr:uid="{48CD740C-5852-4F71-8415-A59533214287}"/>
    <cellStyle name="Comma 7 5 8 2" xfId="8703" xr:uid="{2092291F-6D19-473F-B830-5642A321C9E0}"/>
    <cellStyle name="Comma 7 5 8 2 2" xfId="19083" xr:uid="{3C3C96BC-C15B-42E8-A25D-DFE52D72489C}"/>
    <cellStyle name="Comma 7 5 8 3" xfId="11536" xr:uid="{45226AFF-2E75-4335-B2ED-828ECCDB1B2E}"/>
    <cellStyle name="Comma 7 5 8 3 2" xfId="21916" xr:uid="{3BD3D099-5148-4FEB-9872-FEC1BB64264A}"/>
    <cellStyle name="Comma 7 5 8 4" xfId="27225" xr:uid="{9D9EC285-B6D7-4808-A5A5-F2B84F97DB89}"/>
    <cellStyle name="Comma 7 5 8 5" xfId="26601" xr:uid="{EA04B149-B8A8-46AB-8B5F-D3490B78CF45}"/>
    <cellStyle name="Comma 7 5 8 6" xfId="16250" xr:uid="{0F497EE2-3708-464E-B533-49B9C695DDE7}"/>
    <cellStyle name="Comma 7 5 9" xfId="4909" xr:uid="{EFAE726E-D909-4F3A-A93D-88D212696C5B}"/>
    <cellStyle name="Comma 7 5 9 2" xfId="27478" xr:uid="{5BA3817F-2561-481C-A447-26DAD1F5D2D1}"/>
    <cellStyle name="Comma 7 5 9 3" xfId="28116" xr:uid="{F59C1B3D-7808-45AB-A87E-F0FFD805067B}"/>
    <cellStyle name="Comma 7 5 9 4" xfId="14201" xr:uid="{F41FDCFE-A946-4145-AE37-811A2338AAC6}"/>
    <cellStyle name="Comma 7 6" xfId="525" xr:uid="{00000000-0005-0000-0000-0000EB020000}"/>
    <cellStyle name="Comma 7 6 10" xfId="6659" xr:uid="{3C922A1C-3EDF-4ADB-BCF9-4AAAD0AD9E0B}"/>
    <cellStyle name="Comma 7 6 10 2" xfId="17039" xr:uid="{7F79C41C-4C72-473D-8C7E-2F2111D1976D}"/>
    <cellStyle name="Comma 7 6 11" xfId="9492" xr:uid="{64755B39-2642-4500-B52C-9B7320D95F8E}"/>
    <cellStyle name="Comma 7 6 11 2" xfId="19872" xr:uid="{DFB4B661-D0C2-4C9C-98F4-4E5EC8E5A97B}"/>
    <cellStyle name="Comma 7 6 12" xfId="23725" xr:uid="{5BEAD8CD-3BBE-4F24-849F-DEB87F170612}"/>
    <cellStyle name="Comma 7 6 13" xfId="12517" xr:uid="{30036AA6-4C98-40E0-9CD5-00847A39A7FB}"/>
    <cellStyle name="Comma 7 6 2" xfId="526" xr:uid="{00000000-0005-0000-0000-0000EC020000}"/>
    <cellStyle name="Comma 7 6 2 10" xfId="25113" xr:uid="{814FE15A-4D33-47EF-8D30-EACB30C37661}"/>
    <cellStyle name="Comma 7 6 2 11" xfId="12675" xr:uid="{6724AC7A-9AE5-497A-A10F-2236E9674140}"/>
    <cellStyle name="Comma 7 6 2 2" xfId="527" xr:uid="{00000000-0005-0000-0000-0000ED020000}"/>
    <cellStyle name="Comma 7 6 2 2 2" xfId="1785" xr:uid="{00000000-0005-0000-0000-0000EE020000}"/>
    <cellStyle name="Comma 7 6 2 2 2 2" xfId="24578" xr:uid="{5DC6A7E0-F1A5-4CA2-B4F1-40AE2DEBE743}"/>
    <cellStyle name="Comma 7 6 2 2 2 2 2" xfId="29798" xr:uid="{6530A366-0929-4E11-BB5C-1247AF3904CA}"/>
    <cellStyle name="Comma 7 6 2 2 2 2 2 2" xfId="30779" xr:uid="{CD5614D8-BFEE-49F5-8B7B-9193CFB74C10}"/>
    <cellStyle name="Comma 7 6 2 2 2 3" xfId="23932" xr:uid="{E36F713B-902C-474C-93D2-2A68907E4954}"/>
    <cellStyle name="Comma 7 6 2 2 2 4" xfId="30058" xr:uid="{01672D53-D010-430C-A056-32DE89E2A64E}"/>
    <cellStyle name="Comma 7 6 2 2 3" xfId="1786" xr:uid="{00000000-0005-0000-0000-0000EF020000}"/>
    <cellStyle name="Comma 7 6 2 2 3 2" xfId="28554" xr:uid="{5E0339E1-F027-4441-B67C-359CFFC3FA81}"/>
    <cellStyle name="Comma 7 6 2 2 3 3" xfId="26686" xr:uid="{49DBD4AD-E167-4C32-A3F1-77C9BEF24AA4}"/>
    <cellStyle name="Comma 7 6 2 2 4" xfId="1784" xr:uid="{00000000-0005-0000-0000-0000F0020000}"/>
    <cellStyle name="Comma 7 6 2 2 5" xfId="4916" xr:uid="{568104A5-BF9E-4CAB-8466-A723EBB6FFCC}"/>
    <cellStyle name="Comma 7 6 2 2 5 2" xfId="27421" xr:uid="{6D27C4D8-3DCA-45E9-B4AB-2A98FB1E5EE5}"/>
    <cellStyle name="Comma 7 6 2 2 5 2 2" xfId="31189" xr:uid="{5D3FFA2F-4D53-434E-94A8-7F717C58A0F3}"/>
    <cellStyle name="Comma 7 6 2 2 5 2 3" xfId="30778" xr:uid="{1CC38D04-CD23-46B7-BB5E-CB53C7761DA1}"/>
    <cellStyle name="Comma 7 6 2 2 5 3" xfId="27495" xr:uid="{C946227B-FD3C-4022-B083-3E43AC2359BB}"/>
    <cellStyle name="Comma 7 6 2 2 5 4" xfId="14208" xr:uid="{E793957B-5283-40B1-A140-FAE3C320445E}"/>
    <cellStyle name="Comma 7 6 2 2 6" xfId="6661" xr:uid="{08D01A92-D402-4010-8F82-1B92687A9318}"/>
    <cellStyle name="Comma 7 6 2 2 6 2" xfId="17041" xr:uid="{2B0FA746-237E-4BCF-9749-FA783E15E6B1}"/>
    <cellStyle name="Comma 7 6 2 2 7" xfId="9494" xr:uid="{CB4BEAF8-8EA1-4E64-B2B4-DB3E3BE6CFC4}"/>
    <cellStyle name="Comma 7 6 2 2 7 2" xfId="19874" xr:uid="{D7BF4F8A-54A9-412F-8ACF-CC7A9377CEF4}"/>
    <cellStyle name="Comma 7 6 2 2 8" xfId="23649" xr:uid="{46A5AAB7-7F4C-49F6-98ED-6349F507F456}"/>
    <cellStyle name="Comma 7 6 2 2 9" xfId="13583" xr:uid="{BF096EB4-D816-419A-A0CF-AECE1917DBF7}"/>
    <cellStyle name="Comma 7 6 2 3" xfId="1787" xr:uid="{00000000-0005-0000-0000-0000F1020000}"/>
    <cellStyle name="Comma 7 6 2 3 2" xfId="2683" xr:uid="{00000000-0005-0000-0000-000045020000}"/>
    <cellStyle name="Comma 7 6 2 3 2 2" xfId="7806" xr:uid="{BF3D237B-7A5C-4AAA-888F-27E9372A55C6}"/>
    <cellStyle name="Comma 7 6 2 3 2 2 2" xfId="18186" xr:uid="{C7FBD44B-FA60-4D74-A7B2-1672FA506946}"/>
    <cellStyle name="Comma 7 6 2 3 2 3" xfId="10639" xr:uid="{6E4FC81E-5D87-4568-B43B-22C6D3B722B4}"/>
    <cellStyle name="Comma 7 6 2 3 2 3 2" xfId="21019" xr:uid="{4C3A11D8-3CA8-4B93-8360-3532C16154E6}"/>
    <cellStyle name="Comma 7 6 2 3 2 4" xfId="15353" xr:uid="{F5ABC2AE-96BF-4503-97DF-050751112AFA}"/>
    <cellStyle name="Comma 7 6 2 3 2 5" xfId="30439" xr:uid="{D87D8F3D-F43C-41C0-8037-C1D88E2C0419}"/>
    <cellStyle name="Comma 7 6 2 3 3" xfId="3617" xr:uid="{00000000-0005-0000-0000-0000F1020000}"/>
    <cellStyle name="Comma 7 6 2 3 4" xfId="5637" xr:uid="{A859882B-B923-4E27-B0EB-8C0E2A828252}"/>
    <cellStyle name="Comma 7 6 2 3 4 2" xfId="29754" xr:uid="{2383F154-FBC3-4396-AA20-4E3ACC12478B}"/>
    <cellStyle name="Comma 7 6 2 3 5" xfId="24406" xr:uid="{EC228E64-B2C8-4AC7-BE4E-D17338AB1515}"/>
    <cellStyle name="Comma 7 6 2 3 6" xfId="13093" xr:uid="{C208DBAA-B733-4EC3-AE62-2CF8D1447AE0}"/>
    <cellStyle name="Comma 7 6 2 4" xfId="1788" xr:uid="{00000000-0005-0000-0000-0000F2020000}"/>
    <cellStyle name="Comma 7 6 2 4 2" xfId="4663" xr:uid="{50E6BFA1-74EF-4B19-9EE4-646816D6291E}"/>
    <cellStyle name="Comma 7 6 2 4 2 2" xfId="9410" xr:uid="{6712593D-4D90-4972-B5EA-F02A2074CDB3}"/>
    <cellStyle name="Comma 7 6 2 4 2 2 2" xfId="19790" xr:uid="{8E197436-3704-4568-9E55-6040B877C7C6}"/>
    <cellStyle name="Comma 7 6 2 4 2 2 3" xfId="31108" xr:uid="{53BB95EB-C7DA-4A8C-A4C2-E7F1D2015036}"/>
    <cellStyle name="Comma 7 6 2 4 2 2 4" xfId="30780" xr:uid="{BFE3B2AC-07A6-4004-A56B-5447B1DA410D}"/>
    <cellStyle name="Comma 7 6 2 4 2 3" xfId="12243" xr:uid="{3CB18AEA-CAC2-4D64-9896-F6D9491787E4}"/>
    <cellStyle name="Comma 7 6 2 4 2 3 2" xfId="22623" xr:uid="{0DAC3779-A367-4685-9318-BD1DC710C257}"/>
    <cellStyle name="Comma 7 6 2 4 2 4" xfId="25842" xr:uid="{90FCDCF5-0E73-428A-AD01-8BD32EE7A20A}"/>
    <cellStyle name="Comma 7 6 2 4 2 5" xfId="26942" xr:uid="{FDEAC753-4E39-4E73-BA38-3471ED455783}"/>
    <cellStyle name="Comma 7 6 2 4 2 6" xfId="16957" xr:uid="{FB80DAFC-A2F7-40F0-AB68-3C4DEBDA971E}"/>
    <cellStyle name="Comma 7 6 2 4 3" xfId="23501" xr:uid="{04889AB2-5596-4889-95C2-683574FB893B}"/>
    <cellStyle name="Comma 7 6 2 4 3 2" xfId="29908" xr:uid="{A56ADC01-A341-4692-A5BD-408AA86B465C}"/>
    <cellStyle name="Comma 7 6 2 4 4" xfId="30020" xr:uid="{038B0F77-68FE-441B-A2D7-3E607D8FBD3E}"/>
    <cellStyle name="Comma 7 6 2 5" xfId="1783" xr:uid="{00000000-0005-0000-0000-0000F3020000}"/>
    <cellStyle name="Comma 7 6 2 5 2" xfId="25692" xr:uid="{43A0D14E-D700-4A27-B4AB-31B149617AFF}"/>
    <cellStyle name="Comma 7 6 2 5 3" xfId="24097" xr:uid="{54D0671A-307C-4728-BC97-C34C5ECF5973}"/>
    <cellStyle name="Comma 7 6 2 6" xfId="4132" xr:uid="{F945E186-3247-4F6C-B426-F7EFD44BCD80}"/>
    <cellStyle name="Comma 7 6 2 6 2" xfId="8903" xr:uid="{DE90C64F-E618-43DD-89D7-72CB5AD9AA83}"/>
    <cellStyle name="Comma 7 6 2 6 2 2" xfId="19283" xr:uid="{10632414-1D65-4747-948E-6E1245FE22D9}"/>
    <cellStyle name="Comma 7 6 2 6 3" xfId="11736" xr:uid="{5AB719FF-2D36-40CA-B87B-E0EEB0F6B2A4}"/>
    <cellStyle name="Comma 7 6 2 6 3 2" xfId="22116" xr:uid="{EF699C44-1A09-41A7-875A-469875BB7530}"/>
    <cellStyle name="Comma 7 6 2 6 4" xfId="27114" xr:uid="{E4AFD861-E5CC-47DE-95E7-34710AD78800}"/>
    <cellStyle name="Comma 7 6 2 6 5" xfId="26442" xr:uid="{5506A1C8-F541-44DE-857E-8369B4475383}"/>
    <cellStyle name="Comma 7 6 2 6 6" xfId="16450" xr:uid="{6857E195-9D92-4D19-A4E3-236B3934BF3B}"/>
    <cellStyle name="Comma 7 6 2 7" xfId="4915" xr:uid="{FE403337-2F0D-4875-BE3F-AE4E3512D1C4}"/>
    <cellStyle name="Comma 7 6 2 7 2" xfId="27183" xr:uid="{223CDA76-39A1-462B-B62D-67B01570377D}"/>
    <cellStyle name="Comma 7 6 2 7 3" xfId="25874" xr:uid="{2EA461FC-8742-4111-9649-6F3E9C6FB2B2}"/>
    <cellStyle name="Comma 7 6 2 7 4" xfId="14207" xr:uid="{3D7978FF-A8A6-4159-87A7-1406E29B3FFC}"/>
    <cellStyle name="Comma 7 6 2 8" xfId="6660" xr:uid="{6BFB99A7-C150-4A32-91F9-F00DD3F6570A}"/>
    <cellStyle name="Comma 7 6 2 8 2" xfId="17040" xr:uid="{E695DF8E-2F2C-42CB-86B7-745C00487F72}"/>
    <cellStyle name="Comma 7 6 2 9" xfId="9493" xr:uid="{9FEF4260-B3EB-478D-9250-28C108D44304}"/>
    <cellStyle name="Comma 7 6 2 9 2" xfId="19873" xr:uid="{994A1F05-8638-445F-81D5-DDF77F57B939}"/>
    <cellStyle name="Comma 7 6 3" xfId="528" xr:uid="{00000000-0005-0000-0000-0000F4020000}"/>
    <cellStyle name="Comma 7 6 3 10" xfId="13584" xr:uid="{56574CA9-3593-4025-BED2-E7C628883E83}"/>
    <cellStyle name="Comma 7 6 3 2" xfId="1790" xr:uid="{00000000-0005-0000-0000-0000F5020000}"/>
    <cellStyle name="Comma 7 6 3 2 2" xfId="22749" xr:uid="{593812E3-2DDF-4E3E-AF86-94AFED44583B}"/>
    <cellStyle name="Comma 7 6 3 2 2 2" xfId="29805" xr:uid="{C1CE4960-82BB-4DAF-BD8F-C3EF7E964D61}"/>
    <cellStyle name="Comma 7 6 3 2 2 2 2" xfId="30782" xr:uid="{05E51192-649A-411F-9AB3-46D1F40C9C68}"/>
    <cellStyle name="Comma 7 6 3 2 3" xfId="25623" xr:uid="{EF760203-0895-4660-ABBE-998EE7974075}"/>
    <cellStyle name="Comma 7 6 3 2 3 2" xfId="26187" xr:uid="{817FEF4E-F9EF-4ACF-AE83-5398CABA09AF}"/>
    <cellStyle name="Comma 7 6 3 2 4" xfId="30059" xr:uid="{A2F331B9-7AA9-4AC8-AD6F-60544D09BFCC}"/>
    <cellStyle name="Comma 7 6 3 3" xfId="1791" xr:uid="{00000000-0005-0000-0000-0000F6020000}"/>
    <cellStyle name="Comma 7 6 3 4" xfId="1789" xr:uid="{00000000-0005-0000-0000-0000F7020000}"/>
    <cellStyle name="Comma 7 6 3 4 2" xfId="26136" xr:uid="{E6EA9670-01AD-4097-8942-F95C02BBB311}"/>
    <cellStyle name="Comma 7 6 3 4 3" xfId="27841" xr:uid="{2083A926-FFA6-4312-9EFE-62A3FA2AB227}"/>
    <cellStyle name="Comma 7 6 3 5" xfId="4417" xr:uid="{17EE87F9-E15C-49D6-B698-675BFE4FD544}"/>
    <cellStyle name="Comma 7 6 3 5 2" xfId="9188" xr:uid="{B9F2C594-CA1B-4D92-82B7-FE9881B6570F}"/>
    <cellStyle name="Comma 7 6 3 5 2 2" xfId="19568" xr:uid="{8CB3C512-BA74-4514-9D59-133ED75F9BC5}"/>
    <cellStyle name="Comma 7 6 3 5 2 3" xfId="31082" xr:uid="{5B1F8756-6123-46BD-9F5C-3032651408D7}"/>
    <cellStyle name="Comma 7 6 3 5 2 4" xfId="30781" xr:uid="{75EF5744-0076-4620-A6E4-89D8800440B2}"/>
    <cellStyle name="Comma 7 6 3 5 3" xfId="12021" xr:uid="{6457D9C0-646F-48BD-A790-54F396FCF5C2}"/>
    <cellStyle name="Comma 7 6 3 5 3 2" xfId="22401" xr:uid="{2AE34014-F6E9-43B0-A9B5-3B3CA21E8788}"/>
    <cellStyle name="Comma 7 6 3 5 4" xfId="28328" xr:uid="{182E924A-FF7E-42F9-9D6F-3A88F64A8DB2}"/>
    <cellStyle name="Comma 7 6 3 5 5" xfId="26325" xr:uid="{F635D046-8281-43E0-AD08-5830F511022A}"/>
    <cellStyle name="Comma 7 6 3 5 6" xfId="16735" xr:uid="{F9D2678E-A41C-40F6-972B-1B0C4D2A6423}"/>
    <cellStyle name="Comma 7 6 3 6" xfId="4917" xr:uid="{33EFC1D5-54EB-4630-90A0-666D9DDD8F4A}"/>
    <cellStyle name="Comma 7 6 3 6 2" xfId="27261" xr:uid="{3DBEA452-D5B7-4573-9611-B22636B32724}"/>
    <cellStyle name="Comma 7 6 3 6 3" xfId="27855" xr:uid="{18868A69-83E5-43C1-B06F-3600A8F65256}"/>
    <cellStyle name="Comma 7 6 3 6 4" xfId="14209" xr:uid="{9E573F68-FCB4-4BA3-B42E-E92861EC75F0}"/>
    <cellStyle name="Comma 7 6 3 7" xfId="6662" xr:uid="{7052F44D-9F59-41BC-8F0E-03F9C92B062F}"/>
    <cellStyle name="Comma 7 6 3 7 2" xfId="17042" xr:uid="{C390A5C7-FDCB-42E1-917F-5CF360D52B23}"/>
    <cellStyle name="Comma 7 6 3 8" xfId="9495" xr:uid="{EA7EDDA5-DEB2-4B2A-B71E-B6740F9D6D4A}"/>
    <cellStyle name="Comma 7 6 3 8 2" xfId="19875" xr:uid="{B355EA29-EC2F-469C-A830-D4B3E64D5A5E}"/>
    <cellStyle name="Comma 7 6 3 9" xfId="23262" xr:uid="{C9357FCF-C68B-423E-8713-5590C530334C}"/>
    <cellStyle name="Comma 7 6 4" xfId="529" xr:uid="{00000000-0005-0000-0000-0000F8020000}"/>
    <cellStyle name="Comma 7 6 4 2" xfId="1793" xr:uid="{00000000-0005-0000-0000-0000F9020000}"/>
    <cellStyle name="Comma 7 6 4 2 2" xfId="23915" xr:uid="{461306F4-CC51-41EF-898A-E9488C332240}"/>
    <cellStyle name="Comma 7 6 4 2 2 2" xfId="29809" xr:uid="{57D54F67-70B5-4496-B67A-CCD271CE0A1A}"/>
    <cellStyle name="Comma 7 6 4 2 2 2 2" xfId="30784" xr:uid="{275B49E3-BA19-4808-AF0E-992BAD75E9CA}"/>
    <cellStyle name="Comma 7 6 4 2 3" xfId="24292" xr:uid="{089D13FD-4729-4D15-80E1-E28074858099}"/>
    <cellStyle name="Comma 7 6 4 2 4" xfId="30038" xr:uid="{3CAEEE8B-0AAD-4E47-8D9D-7B15CA8A6CF5}"/>
    <cellStyle name="Comma 7 6 4 3" xfId="1794" xr:uid="{00000000-0005-0000-0000-0000FA020000}"/>
    <cellStyle name="Comma 7 6 4 4" xfId="1792" xr:uid="{00000000-0005-0000-0000-0000FB020000}"/>
    <cellStyle name="Comma 7 6 4 5" xfId="4918" xr:uid="{2C77362A-6873-444E-B14C-FAA30BCA57CB}"/>
    <cellStyle name="Comma 7 6 4 5 2" xfId="14210" xr:uid="{C6C22BA0-4EEC-40BF-9A2B-ECD4F30E0328}"/>
    <cellStyle name="Comma 7 6 4 5 2 2" xfId="31115" xr:uid="{108BB9CF-32ED-4F0D-84FA-ED3968C16286}"/>
    <cellStyle name="Comma 7 6 4 5 2 3" xfId="30783" xr:uid="{0C9D9E98-C376-4509-99C7-461FA0F154D1}"/>
    <cellStyle name="Comma 7 6 4 6" xfId="6663" xr:uid="{B5D98CB2-C2F7-4A23-B0A0-CAFC738FBDA2}"/>
    <cellStyle name="Comma 7 6 4 6 2" xfId="17043" xr:uid="{CB0A4849-9D34-4D9C-828B-FA1FD7A9C39E}"/>
    <cellStyle name="Comma 7 6 4 7" xfId="9496" xr:uid="{A7F82291-B191-4B31-9A00-3C33733B7CDB}"/>
    <cellStyle name="Comma 7 6 4 7 2" xfId="19876" xr:uid="{895531C1-A89E-4C95-A546-1604F409EE1B}"/>
    <cellStyle name="Comma 7 6 4 8" xfId="23397" xr:uid="{1B88D223-F22D-4CD0-9B37-64E4FFB2E99C}"/>
    <cellStyle name="Comma 7 6 4 9" xfId="13373" xr:uid="{D6DEE421-8356-4C29-8B02-F990C6140E48}"/>
    <cellStyle name="Comma 7 6 5" xfId="1795" xr:uid="{00000000-0005-0000-0000-0000FC020000}"/>
    <cellStyle name="Comma 7 6 5 2" xfId="2572" xr:uid="{00000000-0005-0000-0000-000048020000}"/>
    <cellStyle name="Comma 7 6 5 2 2" xfId="7696" xr:uid="{214766C4-5442-4056-BBCF-25EFC9D14903}"/>
    <cellStyle name="Comma 7 6 5 2 2 2" xfId="18076" xr:uid="{7ABFEC52-D2E5-4E24-985B-B77C47CD40DF}"/>
    <cellStyle name="Comma 7 6 5 2 3" xfId="10529" xr:uid="{E4338EB2-8C0F-49BC-AB64-1C26551D1A54}"/>
    <cellStyle name="Comma 7 6 5 2 3 2" xfId="20909" xr:uid="{EE5AFDC6-F44C-47C9-AC73-44AAC855D5F6}"/>
    <cellStyle name="Comma 7 6 5 2 4" xfId="15243" xr:uid="{091C491E-3118-48B7-8179-E6285792460D}"/>
    <cellStyle name="Comma 7 6 5 2 5" xfId="30440" xr:uid="{F7FA1887-1CFD-4A77-A944-6246311872AB}"/>
    <cellStyle name="Comma 7 6 5 3" xfId="2062" xr:uid="{00000000-0005-0000-0000-0000FC020000}"/>
    <cellStyle name="Comma 7 6 5 4" xfId="5638" xr:uid="{E6B8AE12-F1B5-499A-8F3E-004979DA9C30}"/>
    <cellStyle name="Comma 7 6 5 4 2" xfId="29845" xr:uid="{7BBD256C-B730-43AF-815C-82C21BC38304}"/>
    <cellStyle name="Comma 7 6 5 5" xfId="23314" xr:uid="{186F7AEF-2327-4ED2-96ED-D56E6A0454EA}"/>
    <cellStyle name="Comma 7 6 5 6" xfId="12959" xr:uid="{E7DC528C-F130-4FF3-A64C-873FB2F5F56E}"/>
    <cellStyle name="Comma 7 6 6" xfId="1796" xr:uid="{00000000-0005-0000-0000-0000FD020000}"/>
    <cellStyle name="Comma 7 6 6 2" xfId="2286" xr:uid="{00000000-0005-0000-0000-000042020000}"/>
    <cellStyle name="Comma 7 6 6 2 2" xfId="7412" xr:uid="{DC0BA885-AAD0-406B-8C49-1F80B01D3139}"/>
    <cellStyle name="Comma 7 6 6 2 2 2" xfId="17792" xr:uid="{097FC72B-A4B1-41F1-89FA-E497A9C55EB6}"/>
    <cellStyle name="Comma 7 6 6 2 3" xfId="10245" xr:uid="{519F6ED0-7B20-436A-85EB-0745016D725D}"/>
    <cellStyle name="Comma 7 6 6 2 3 2" xfId="20625" xr:uid="{DF8105FF-DC48-4A5A-A798-92E7F20D62BA}"/>
    <cellStyle name="Comma 7 6 6 2 4" xfId="28718" xr:uid="{E1AB2579-9A5D-455E-A557-06AF11B88023}"/>
    <cellStyle name="Comma 7 6 6 2 5" xfId="27128" xr:uid="{9AA29743-1BB0-42A7-8142-D25BC83613CB}"/>
    <cellStyle name="Comma 7 6 6 2 6" xfId="14959" xr:uid="{D4CDCE7D-8BC5-43F6-B455-A2D94633B00D}"/>
    <cellStyle name="Comma 7 6 6 3" xfId="3565" xr:uid="{00000000-0005-0000-0000-0000FD020000}"/>
    <cellStyle name="Comma 7 6 6 4" xfId="25441" xr:uid="{42872B52-D575-49A2-AA17-DDB0CA2A7F99}"/>
    <cellStyle name="Comma 7 6 6 4 2" xfId="29881" xr:uid="{BA8926F2-5495-4B23-B877-3C97DC6CD642}"/>
    <cellStyle name="Comma 7 6 6 5" xfId="30004" xr:uid="{FA1DB840-8290-41D1-B01F-2F13D74261E2}"/>
    <cellStyle name="Comma 7 6 7" xfId="1782" xr:uid="{00000000-0005-0000-0000-0000FE020000}"/>
    <cellStyle name="Comma 7 6 7 2" xfId="27961" xr:uid="{1D32C5D1-031B-4E2E-A3F9-D5DB05CFD04C}"/>
    <cellStyle name="Comma 7 6 7 3" xfId="26876" xr:uid="{B323087D-4CC4-4BF7-B52C-5DE2B8509722}"/>
    <cellStyle name="Comma 7 6 8" xfId="3873" xr:uid="{A243BA53-A050-43A4-8A3D-C78E4411F594}"/>
    <cellStyle name="Comma 7 6 8 2" xfId="8704" xr:uid="{733A62D6-3F62-4B36-8242-2EBEEB5A247A}"/>
    <cellStyle name="Comma 7 6 8 2 2" xfId="19084" xr:uid="{81A8AB01-5EDE-492D-B7C3-58BE425DAAA2}"/>
    <cellStyle name="Comma 7 6 8 3" xfId="11537" xr:uid="{B218D86A-0B04-4ADA-B846-E6BC15240D73}"/>
    <cellStyle name="Comma 7 6 8 3 2" xfId="21917" xr:uid="{F31D6500-97F9-4A0D-A795-B6A0706BA972}"/>
    <cellStyle name="Comma 7 6 8 4" xfId="26593" xr:uid="{CAC20320-2EAC-4B05-8692-6D3045E06A47}"/>
    <cellStyle name="Comma 7 6 8 5" xfId="27354" xr:uid="{DEE963F9-8BF7-4796-ACC9-4FE8D34367F4}"/>
    <cellStyle name="Comma 7 6 8 6" xfId="16251" xr:uid="{2D16975B-8A13-4782-9163-3507B8A142AF}"/>
    <cellStyle name="Comma 7 6 9" xfId="4914" xr:uid="{E140A11C-3D15-4805-ADFA-F3493BC37417}"/>
    <cellStyle name="Comma 7 6 9 2" xfId="27836" xr:uid="{DBD250EF-0CB8-46C9-8225-D7982C860CC2}"/>
    <cellStyle name="Comma 7 6 9 3" xfId="26537" xr:uid="{E121BB5B-DD5E-428B-81BD-221BD63329A9}"/>
    <cellStyle name="Comma 7 6 9 4" xfId="14206" xr:uid="{4BEFEFAE-F8A4-43F4-B877-5A604371F221}"/>
    <cellStyle name="Comma 7 7" xfId="530" xr:uid="{00000000-0005-0000-0000-0000FF020000}"/>
    <cellStyle name="Comma 7 7 10" xfId="9497" xr:uid="{50FDD31A-098F-48AB-B132-9EE274435206}"/>
    <cellStyle name="Comma 7 7 10 2" xfId="19877" xr:uid="{A8FC17F2-4D77-4ADA-AD8A-911C3D7D6DEA}"/>
    <cellStyle name="Comma 7 7 11" xfId="25359" xr:uid="{118FA5C7-65DC-45FE-B93C-6554CEF9BCA8}"/>
    <cellStyle name="Comma 7 7 12" xfId="12518"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3" xr:uid="{D28A7FE0-815E-40F6-B577-8EE44F14115F}"/>
    <cellStyle name="Comma 7 7 2 2 2 2 2" xfId="18373" xr:uid="{7E714202-2115-41B1-BE5B-C9B27748611D}"/>
    <cellStyle name="Comma 7 7 2 2 2 2 2 2" xfId="31135" xr:uid="{7B4E6E3D-5D0B-40D6-84BD-43D775109142}"/>
    <cellStyle name="Comma 7 7 2 2 2 2 2 3" xfId="30785" xr:uid="{B018A964-2BCE-44BC-8397-0B29A05DF726}"/>
    <cellStyle name="Comma 7 7 2 2 2 3" xfId="10826" xr:uid="{F74D12D5-5D88-48FF-9BD2-A7E636270A5A}"/>
    <cellStyle name="Comma 7 7 2 2 2 3 2" xfId="21206" xr:uid="{95D531FD-307A-4FF7-8544-4302C89D47C7}"/>
    <cellStyle name="Comma 7 7 2 2 2 4" xfId="27270" xr:uid="{2D36A089-837D-4523-ABDD-F77154AE563C}"/>
    <cellStyle name="Comma 7 7 2 2 2 5" xfId="27933" xr:uid="{DCC99E43-CDA7-4EDE-81A0-F6B7B059AB6F}"/>
    <cellStyle name="Comma 7 7 2 2 2 6" xfId="15540" xr:uid="{04D0BAE1-45A9-4878-AF22-2CF922039EBE}"/>
    <cellStyle name="Comma 7 7 2 2 3" xfId="3579" xr:uid="{00000000-0005-0000-0000-000001030000}"/>
    <cellStyle name="Comma 7 7 2 2 4" xfId="5639" xr:uid="{E60974FD-09CC-420F-88A2-C27C1F08E48E}"/>
    <cellStyle name="Comma 7 7 2 2 4 2" xfId="29764" xr:uid="{FA4FB0BF-A96C-40AA-BA96-8F4951D06A90}"/>
    <cellStyle name="Comma 7 7 2 2 5" xfId="23736" xr:uid="{DDB5FC3F-E011-4CC3-8D63-61A5361B71E1}"/>
    <cellStyle name="Comma 7 7 2 2 6" xfId="13374" xr:uid="{A6B18B30-EDDD-470D-BDBF-EDBB2C02A202}"/>
    <cellStyle name="Comma 7 7 2 3" xfId="1800" xr:uid="{00000000-0005-0000-0000-000002030000}"/>
    <cellStyle name="Comma 7 7 2 3 2" xfId="25031" xr:uid="{6BDD10C8-D5D2-4B16-8186-157162E3C65A}"/>
    <cellStyle name="Comma 7 7 2 3 2 2" xfId="30786" xr:uid="{1E3CD265-152F-4835-8EE5-09A9941F2276}"/>
    <cellStyle name="Comma 7 7 2 3 2 3" xfId="30552" xr:uid="{02D9238D-CBBE-43CD-9C24-03C90F95B3B3}"/>
    <cellStyle name="Comma 7 7 2 3 3" xfId="23908" xr:uid="{53A23F6E-80A4-406E-B3C9-3A9ED17968CC}"/>
    <cellStyle name="Comma 7 7 2 3 4" xfId="30039" xr:uid="{B10D0033-ABBF-4989-8018-A0B99E559E65}"/>
    <cellStyle name="Comma 7 7 2 3 5" xfId="29661" xr:uid="{F6B21234-EF52-417D-A18F-B6EF8AD1E09D}"/>
    <cellStyle name="Comma 7 7 2 4" xfId="1798" xr:uid="{00000000-0005-0000-0000-000003030000}"/>
    <cellStyle name="Comma 7 7 2 4 2" xfId="25967" xr:uid="{928C0968-72D2-40CF-B38F-C587FD022FFD}"/>
    <cellStyle name="Comma 7 7 2 4 2 2" xfId="30787" xr:uid="{7E046A25-CAE9-4CDB-BD51-E8747CBC0EBF}"/>
    <cellStyle name="Comma 7 7 2 4 2 3" xfId="30586" xr:uid="{B9BA8C80-016D-4DAF-B5A7-EEAE08BA1850}"/>
    <cellStyle name="Comma 7 7 2 4 3" xfId="26521" xr:uid="{CAC2A65E-3A8D-42D8-84C7-B38C0C2F5982}"/>
    <cellStyle name="Comma 7 7 2 5" xfId="4920" xr:uid="{239690F2-C5AE-4138-BA4B-E931B00A0C76}"/>
    <cellStyle name="Comma 7 7 2 5 2" xfId="27395" xr:uid="{6C46E5A6-E068-48A6-84C8-923B14C8C664}"/>
    <cellStyle name="Comma 7 7 2 5 3" xfId="26343" xr:uid="{1121C310-24E6-43B1-AD4B-C5140617375D}"/>
    <cellStyle name="Comma 7 7 2 5 4" xfId="14212" xr:uid="{E085C55D-9818-4A07-9CBC-6D2769FAA9C6}"/>
    <cellStyle name="Comma 7 7 2 5 5" xfId="30617" xr:uid="{E846814E-5B6C-4A6E-9E58-68D4CC744C88}"/>
    <cellStyle name="Comma 7 7 2 6" xfId="6665" xr:uid="{DD6743ED-F36E-42EF-BCC8-D247E79BEAB5}"/>
    <cellStyle name="Comma 7 7 2 6 2" xfId="28189" xr:uid="{09C40607-E8D7-4EDF-8CAD-2BBBB59E95FE}"/>
    <cellStyle name="Comma 7 7 2 6 3" xfId="25849" xr:uid="{DF3D8436-B356-46BD-B73F-05EBED1C5A82}"/>
    <cellStyle name="Comma 7 7 2 6 4" xfId="17045" xr:uid="{6560A0A3-9F8F-4350-B9D6-8C08EAF729FA}"/>
    <cellStyle name="Comma 7 7 2 7" xfId="9498" xr:uid="{142BE0BF-F0C7-4044-B001-825484052DB6}"/>
    <cellStyle name="Comma 7 7 2 7 2" xfId="19878" xr:uid="{84AFA158-7969-4E74-A9C1-00288C7EAD7F}"/>
    <cellStyle name="Comma 7 7 2 8" xfId="23568" xr:uid="{B2713F2F-A70B-459F-89CB-BF8108D1CB18}"/>
    <cellStyle name="Comma 7 7 2 9" xfId="12676" xr:uid="{90971410-4F47-4005-9D38-04964861F1BA}"/>
    <cellStyle name="Comma 7 7 3" xfId="532" xr:uid="{00000000-0005-0000-0000-000004030000}"/>
    <cellStyle name="Comma 7 7 3 2" xfId="1802" xr:uid="{00000000-0005-0000-0000-000005030000}"/>
    <cellStyle name="Comma 7 7 3 2 2" xfId="28251" xr:uid="{48865CA2-C9C0-4384-9537-03BE2E1C1AEF}"/>
    <cellStyle name="Comma 7 7 3 2 2 2" xfId="30789" xr:uid="{54EA8795-81FA-4C62-9DDB-F155986CC086}"/>
    <cellStyle name="Comma 7 7 3 2 2 3" xfId="30600" xr:uid="{AC10B343-A6F7-4CEA-BFEF-D4DBB8A29826}"/>
    <cellStyle name="Comma 7 7 3 2 3" xfId="26165" xr:uid="{9DA42141-736D-4760-973F-3846DDC86D5D}"/>
    <cellStyle name="Comma 7 7 3 3" xfId="1803" xr:uid="{00000000-0005-0000-0000-000006030000}"/>
    <cellStyle name="Comma 7 7 3 4" xfId="1801" xr:uid="{00000000-0005-0000-0000-000007030000}"/>
    <cellStyle name="Comma 7 7 3 5" xfId="4921" xr:uid="{8A800B21-38D2-4169-9A0A-C7CE2DCA6913}"/>
    <cellStyle name="Comma 7 7 3 5 2" xfId="27773" xr:uid="{CAC9E993-7576-48F2-90FB-B70206948F53}"/>
    <cellStyle name="Comma 7 7 3 5 2 2" xfId="31195" xr:uid="{222CF450-24C8-4421-8103-13361694F782}"/>
    <cellStyle name="Comma 7 7 3 5 2 3" xfId="30788" xr:uid="{7960C803-F401-450C-B756-1ADD0E85CCC6}"/>
    <cellStyle name="Comma 7 7 3 5 3" xfId="28093" xr:uid="{DE909C5A-C2CB-4711-96D7-5834683A1C78}"/>
    <cellStyle name="Comma 7 7 3 5 4" xfId="14213" xr:uid="{2C8A9832-13D5-4034-8A46-573276CE087F}"/>
    <cellStyle name="Comma 7 7 3 6" xfId="6666" xr:uid="{3F43B62D-2338-43C2-89F5-E9BB71FB2183}"/>
    <cellStyle name="Comma 7 7 3 6 2" xfId="17046" xr:uid="{180EEF6C-AB5A-45C3-8317-609457B02BCF}"/>
    <cellStyle name="Comma 7 7 3 7" xfId="9499" xr:uid="{49A3CF87-C7C0-484A-9E72-9F82C0BF2CD2}"/>
    <cellStyle name="Comma 7 7 3 7 2" xfId="19879" xr:uid="{E964E7FB-30E3-4BAB-82A9-8AEB293FFDF0}"/>
    <cellStyle name="Comma 7 7 3 8" xfId="23298" xr:uid="{5096E029-B4D1-48BF-ABDA-3CDC57159BE6}"/>
    <cellStyle name="Comma 7 7 3 9" xfId="13094" xr:uid="{B0F81821-31D7-4208-8FE0-992320CEBD42}"/>
    <cellStyle name="Comma 7 7 4" xfId="1804" xr:uid="{00000000-0005-0000-0000-000008030000}"/>
    <cellStyle name="Comma 7 7 4 2" xfId="2287" xr:uid="{00000000-0005-0000-0000-000049020000}"/>
    <cellStyle name="Comma 7 7 4 2 2" xfId="7413" xr:uid="{F6D21630-6982-45E4-8F24-E3C9FFF045AE}"/>
    <cellStyle name="Comma 7 7 4 2 2 2" xfId="17793" xr:uid="{0EEBBDB9-627A-4B75-83EB-DBD19366E7CC}"/>
    <cellStyle name="Comma 7 7 4 2 2 2 2" xfId="31125" xr:uid="{578F950F-8ECC-4DFC-BB7D-F799DE989C62}"/>
    <cellStyle name="Comma 7 7 4 2 2 2 3" xfId="30790" xr:uid="{F5A2BB4A-33A4-4166-889B-4FB51AB60A5C}"/>
    <cellStyle name="Comma 7 7 4 2 3" xfId="10246" xr:uid="{AEA8E18D-997D-4E37-AD37-EF558E62476D}"/>
    <cellStyle name="Comma 7 7 4 2 3 2" xfId="20626" xr:uid="{60FC6F78-5B6C-463A-A447-570A1A607AF0}"/>
    <cellStyle name="Comma 7 7 4 2 4" xfId="26752" xr:uid="{019723D5-8315-480B-8F55-49C0F9153DF4}"/>
    <cellStyle name="Comma 7 7 4 2 5" xfId="27793" xr:uid="{042291AB-C325-4A62-BC20-890E333216F9}"/>
    <cellStyle name="Comma 7 7 4 2 6" xfId="14960" xr:uid="{FDB895C9-DDCC-4F51-B6E5-EBE8D4F40A4C}"/>
    <cellStyle name="Comma 7 7 4 3" xfId="2058" xr:uid="{00000000-0005-0000-0000-000008030000}"/>
    <cellStyle name="Comma 7 7 4 4" xfId="23742" xr:uid="{619F8327-B3EE-4273-8887-4963F8146300}"/>
    <cellStyle name="Comma 7 7 4 4 2" xfId="29736" xr:uid="{787F23BB-5755-4C4F-9AEF-D15F9D5BAA42}"/>
    <cellStyle name="Comma 7 7 4 5" xfId="29846" xr:uid="{B9DD2DA5-2A68-4CBC-BCA3-1B5F3034B17B}"/>
    <cellStyle name="Comma 7 7 4 6" xfId="29989" xr:uid="{B686D5D9-8B80-451A-AB28-EB3DD1D3523C}"/>
    <cellStyle name="Comma 7 7 5" xfId="1805" xr:uid="{00000000-0005-0000-0000-000009030000}"/>
    <cellStyle name="Comma 7 7 5 2" xfId="25670" xr:uid="{6DCCAF9D-3C6C-4CF6-ADEB-8BDFB46B6777}"/>
    <cellStyle name="Comma 7 7 5 2 2" xfId="29826" xr:uid="{4A7BD1EE-60D6-4780-87E7-19A73C10E6BF}"/>
    <cellStyle name="Comma 7 7 5 2 2 2" xfId="30791" xr:uid="{BA5C71EA-B3F2-4687-A4B5-790C585B6E1A}"/>
    <cellStyle name="Comma 7 7 5 3" xfId="24745" xr:uid="{3D5F4592-4DA7-47D0-9EA5-0B5125233E85}"/>
    <cellStyle name="Comma 7 7 5 4" xfId="30021" xr:uid="{1DEC4015-E095-4F70-8620-A8BE279518E9}"/>
    <cellStyle name="Comma 7 7 6" xfId="1797" xr:uid="{00000000-0005-0000-0000-00000A030000}"/>
    <cellStyle name="Comma 7 7 6 2" xfId="27386" xr:uid="{FD0E0FBD-37AE-490F-91F8-9CCBB4423EF3}"/>
    <cellStyle name="Comma 7 7 6 2 2" xfId="30792" xr:uid="{CAA61A27-B80A-4F0E-809E-70C3BBC4F0DD}"/>
    <cellStyle name="Comma 7 7 6 2 3" xfId="30585" xr:uid="{779BF925-478F-4B92-9D61-F3E81C8C6CCA}"/>
    <cellStyle name="Comma 7 7 6 3" xfId="26159" xr:uid="{9E7C1505-9440-4656-81A5-60B0DA959126}"/>
    <cellStyle name="Comma 7 7 7" xfId="3874" xr:uid="{63484131-385A-48FC-9577-827A00C6C209}"/>
    <cellStyle name="Comma 7 7 7 2" xfId="8705" xr:uid="{6B6E3777-A3F2-4DBF-8000-9E1C7145C7F7}"/>
    <cellStyle name="Comma 7 7 7 2 2" xfId="28964" xr:uid="{93D6C549-71AE-47E8-8365-1C72267D5D1F}"/>
    <cellStyle name="Comma 7 7 7 2 3" xfId="26595" xr:uid="{93FAB1B6-5EB6-47EA-9CAF-F284522760BF}"/>
    <cellStyle name="Comma 7 7 7 2 4" xfId="19085" xr:uid="{475EB69E-4EBA-446C-88F4-239C3C6C2AF1}"/>
    <cellStyle name="Comma 7 7 7 3" xfId="11538" xr:uid="{7DD52BCC-0988-4F95-90B7-2B0A471E3CB8}"/>
    <cellStyle name="Comma 7 7 7 3 2" xfId="21918" xr:uid="{9527B6D8-C9DB-46D7-9789-1171994ADE03}"/>
    <cellStyle name="Comma 7 7 7 4" xfId="28441" xr:uid="{2A04695C-E94E-4851-A7B6-EF551D4FACA7}"/>
    <cellStyle name="Comma 7 7 7 5" xfId="16252" xr:uid="{2AE89966-7AA3-4AD8-AF85-26D5201500BB}"/>
    <cellStyle name="Comma 7 7 8" xfId="4919" xr:uid="{1FF9725F-9C5C-4FEF-A994-E5879C35E46B}"/>
    <cellStyle name="Comma 7 7 8 2" xfId="26558" xr:uid="{F4F273FE-BBED-4FD3-A033-BAEA2F2F1D9B}"/>
    <cellStyle name="Comma 7 7 8 3" xfId="26218" xr:uid="{B5C319B4-74FC-456F-AD1E-DD4723D1A541}"/>
    <cellStyle name="Comma 7 7 8 4" xfId="14211" xr:uid="{9CDD5C5C-5C26-48FC-8E43-907198F456A1}"/>
    <cellStyle name="Comma 7 7 9" xfId="6664" xr:uid="{5D28B574-6165-49B6-9C0A-67D3A5BE9D44}"/>
    <cellStyle name="Comma 7 7 9 2" xfId="28351" xr:uid="{D8B50F86-FF86-4730-90EF-51DF93B57945}"/>
    <cellStyle name="Comma 7 7 9 3" xfId="26615" xr:uid="{5FDBDD01-9F65-4C69-8015-93A6A1BC3AE7}"/>
    <cellStyle name="Comma 7 7 9 4" xfId="17044" xr:uid="{E630287C-B041-4CC3-A8BF-95F48E308AAD}"/>
    <cellStyle name="Comma 7 8" xfId="533" xr:uid="{00000000-0005-0000-0000-00000B030000}"/>
    <cellStyle name="Comma 7 8 10" xfId="9500" xr:uid="{461F5D78-4212-4B9A-BA8E-E1658EDA4F9C}"/>
    <cellStyle name="Comma 7 8 10 2" xfId="19880" xr:uid="{154366DA-16BF-43D6-87AE-1FD7DB703DB4}"/>
    <cellStyle name="Comma 7 8 11" xfId="25558" xr:uid="{7BB37B85-2E11-4E16-93D5-DE9A40AB2DA7}"/>
    <cellStyle name="Comma 7 8 12" xfId="12519"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4" xr:uid="{CD53C1D8-009B-4791-9A8C-45599DAAB69E}"/>
    <cellStyle name="Comma 7 8 2 2 2 2 2" xfId="18374" xr:uid="{6DA734DC-28A7-4035-BE93-E085BC2161E4}"/>
    <cellStyle name="Comma 7 8 2 2 2 2 2 2" xfId="31136" xr:uid="{081405D7-D07D-4A91-BD9B-45D8AD436235}"/>
    <cellStyle name="Comma 7 8 2 2 2 2 2 3" xfId="30793" xr:uid="{ED36736C-00D1-4FB1-B140-7B9566A4683E}"/>
    <cellStyle name="Comma 7 8 2 2 2 3" xfId="10827" xr:uid="{74B8DE86-C376-4E09-838B-42B6BE90821A}"/>
    <cellStyle name="Comma 7 8 2 2 2 3 2" xfId="21207" xr:uid="{B7791B1F-4DA4-4DDB-B1B7-190DD76C2FB9}"/>
    <cellStyle name="Comma 7 8 2 2 2 4" xfId="26067" xr:uid="{F150A47D-E926-48B2-BF75-9DE9AEF8B5B0}"/>
    <cellStyle name="Comma 7 8 2 2 2 5" xfId="27835" xr:uid="{EDF632D7-0D70-4B26-81C2-8C3E2A45B60A}"/>
    <cellStyle name="Comma 7 8 2 2 2 6" xfId="15541" xr:uid="{50E5CF0A-F2B3-4711-B935-FCE736EECF79}"/>
    <cellStyle name="Comma 7 8 2 2 3" xfId="3671" xr:uid="{00000000-0005-0000-0000-00000D030000}"/>
    <cellStyle name="Comma 7 8 2 2 4" xfId="5640" xr:uid="{9E374B7E-CF60-47C4-B1DD-BDBD665548B0}"/>
    <cellStyle name="Comma 7 8 2 2 4 2" xfId="29765" xr:uid="{E9FED823-1012-4BC6-A428-7E2379C3BA30}"/>
    <cellStyle name="Comma 7 8 2 2 5" xfId="24711" xr:uid="{9A5A09C9-3914-4354-B649-7132336C7DB3}"/>
    <cellStyle name="Comma 7 8 2 2 6" xfId="13375" xr:uid="{6C81D992-67E6-4CFD-8DBA-855A2E3A856C}"/>
    <cellStyle name="Comma 7 8 2 3" xfId="1809" xr:uid="{00000000-0005-0000-0000-00000E030000}"/>
    <cellStyle name="Comma 7 8 2 3 2" xfId="23650" xr:uid="{EB25C3F5-EA75-465E-A70E-F7B9887AEA1A}"/>
    <cellStyle name="Comma 7 8 2 3 2 2" xfId="30794" xr:uid="{F6B8A557-F23D-438B-8822-B00D42CBEC46}"/>
    <cellStyle name="Comma 7 8 2 3 2 3" xfId="30553" xr:uid="{D701D235-4E4F-4A67-B996-44B03CEEE62B}"/>
    <cellStyle name="Comma 7 8 2 3 3" xfId="23268" xr:uid="{E168AB56-CAC1-4EAC-9C84-294233F63871}"/>
    <cellStyle name="Comma 7 8 2 3 4" xfId="30040" xr:uid="{5595654F-D3F2-4C58-9711-80F5D4516389}"/>
    <cellStyle name="Comma 7 8 2 3 5" xfId="29662" xr:uid="{F89B622F-2B7F-4DD5-B596-4AE854E840FE}"/>
    <cellStyle name="Comma 7 8 2 4" xfId="1807" xr:uid="{00000000-0005-0000-0000-00000F030000}"/>
    <cellStyle name="Comma 7 8 2 4 2" xfId="27622" xr:uid="{E4811423-FA33-410A-9876-3E8BEC2D3065}"/>
    <cellStyle name="Comma 7 8 2 4 2 2" xfId="30795" xr:uid="{F5E6F138-1B96-4B9C-A041-BA40BEE9149A}"/>
    <cellStyle name="Comma 7 8 2 4 2 3" xfId="30588" xr:uid="{113A6CB1-FA98-4193-9DC6-59E261BEBAD5}"/>
    <cellStyle name="Comma 7 8 2 4 3" xfId="25915" xr:uid="{EABA93C2-25D5-4451-B9DE-9B5893A33E3F}"/>
    <cellStyle name="Comma 7 8 2 5" xfId="4923" xr:uid="{D1A1F25A-7A3B-40B1-BEC3-4D4C61326147}"/>
    <cellStyle name="Comma 7 8 2 5 2" xfId="28321" xr:uid="{F6F8DF29-AD51-47CE-B45E-C2AD691D54BC}"/>
    <cellStyle name="Comma 7 8 2 5 3" xfId="26728" xr:uid="{1E6E70BF-F1F1-448D-BA1B-C77D9E174168}"/>
    <cellStyle name="Comma 7 8 2 5 4" xfId="14215" xr:uid="{75CA7517-6A37-4BB9-AEC6-F672F6B531A4}"/>
    <cellStyle name="Comma 7 8 2 5 5" xfId="30616" xr:uid="{36739910-A0E7-407D-A213-70F47A9FB38C}"/>
    <cellStyle name="Comma 7 8 2 6" xfId="6668" xr:uid="{0981CEDA-989B-4C0C-B248-B66D8E8C1C01}"/>
    <cellStyle name="Comma 7 8 2 6 2" xfId="27153" xr:uid="{136CBA79-2251-444D-AC2F-3F6842052E5E}"/>
    <cellStyle name="Comma 7 8 2 6 3" xfId="27895" xr:uid="{16623E2B-23F0-471E-B292-20EDEFF4FA11}"/>
    <cellStyle name="Comma 7 8 2 6 4" xfId="17048" xr:uid="{AC21FBA9-A74E-4B2A-A66B-7E2177BDFDB9}"/>
    <cellStyle name="Comma 7 8 2 7" xfId="9501" xr:uid="{0C4FF75F-2AC2-4B80-9E5D-01B19B29264B}"/>
    <cellStyle name="Comma 7 8 2 7 2" xfId="19881" xr:uid="{66501C24-DCC0-4357-B57E-5A839A2717AC}"/>
    <cellStyle name="Comma 7 8 2 8" xfId="23027" xr:uid="{AAF3A4F9-B1B1-46C1-9D32-F0C7BCE6CA49}"/>
    <cellStyle name="Comma 7 8 2 9" xfId="12677" xr:uid="{6EF18D4A-69CC-4574-9887-CDB47C37F0AE}"/>
    <cellStyle name="Comma 7 8 3" xfId="535" xr:uid="{00000000-0005-0000-0000-000010030000}"/>
    <cellStyle name="Comma 7 8 3 2" xfId="1811" xr:uid="{00000000-0005-0000-0000-000011030000}"/>
    <cellStyle name="Comma 7 8 3 2 2" xfId="27694" xr:uid="{EE97ABFA-D157-4430-A325-5B0F3B9991C9}"/>
    <cellStyle name="Comma 7 8 3 2 2 2" xfId="30797" xr:uid="{27CF7EC5-7EB8-4BFD-BCE0-B0F02E2406C6}"/>
    <cellStyle name="Comma 7 8 3 2 2 3" xfId="30601" xr:uid="{5081A3B1-9BBF-4264-A72F-EC54681B085A}"/>
    <cellStyle name="Comma 7 8 3 2 3" xfId="26345" xr:uid="{96658A2E-F3EC-4CC7-885E-17AFB1B42EAE}"/>
    <cellStyle name="Comma 7 8 3 3" xfId="1812" xr:uid="{00000000-0005-0000-0000-000012030000}"/>
    <cellStyle name="Comma 7 8 3 4" xfId="1810" xr:uid="{00000000-0005-0000-0000-000013030000}"/>
    <cellStyle name="Comma 7 8 3 5" xfId="4924" xr:uid="{F0790063-54C7-4AD8-9AE8-CBE6BFE99F5F}"/>
    <cellStyle name="Comma 7 8 3 5 2" xfId="26394" xr:uid="{7FBAB89E-9A2E-4B30-8DE2-1B5B9E1B3B7B}"/>
    <cellStyle name="Comma 7 8 3 5 2 2" xfId="31175" xr:uid="{B7C2DA88-707B-4D9B-B86B-2337AB76038C}"/>
    <cellStyle name="Comma 7 8 3 5 2 3" xfId="30796" xr:uid="{C3139D6A-C6C8-4FB4-A5E3-3E0682926834}"/>
    <cellStyle name="Comma 7 8 3 5 3" xfId="26959" xr:uid="{905EB402-36F7-4334-AF2B-CBB7E0930E43}"/>
    <cellStyle name="Comma 7 8 3 5 4" xfId="14216" xr:uid="{CAF63625-BA47-433D-A2E5-6C304B8F5ADB}"/>
    <cellStyle name="Comma 7 8 3 6" xfId="6669" xr:uid="{D64777B9-39B4-4016-BBF2-2AE4971EE1AF}"/>
    <cellStyle name="Comma 7 8 3 6 2" xfId="17049" xr:uid="{8C8B1E7D-DE6D-448A-8E09-94964748D0F6}"/>
    <cellStyle name="Comma 7 8 3 7" xfId="9502" xr:uid="{84A33AD1-D033-409D-82FF-8B36F66D65E4}"/>
    <cellStyle name="Comma 7 8 3 7 2" xfId="19882" xr:uid="{F7BC0EF3-BD9E-4B91-929E-4003ECF93E0D}"/>
    <cellStyle name="Comma 7 8 3 8" xfId="25289" xr:uid="{B1225EDF-EBF5-4B5F-8E6C-B3A8C984E342}"/>
    <cellStyle name="Comma 7 8 3 9" xfId="13095" xr:uid="{526BFBFF-DA58-4A8D-AD4E-0152291E5DBC}"/>
    <cellStyle name="Comma 7 8 4" xfId="1813" xr:uid="{00000000-0005-0000-0000-000014030000}"/>
    <cellStyle name="Comma 7 8 4 2" xfId="2288" xr:uid="{00000000-0005-0000-0000-00004D020000}"/>
    <cellStyle name="Comma 7 8 4 2 2" xfId="7414" xr:uid="{867495F1-1ECD-434E-A732-4E7A6A51DB48}"/>
    <cellStyle name="Comma 7 8 4 2 2 2" xfId="17794" xr:uid="{E78E2C73-FC82-4138-9644-A92D78C309B8}"/>
    <cellStyle name="Comma 7 8 4 2 2 2 2" xfId="31126" xr:uid="{DCA6D1C7-1322-4480-B219-4BF158B0F1E8}"/>
    <cellStyle name="Comma 7 8 4 2 2 2 3" xfId="30798" xr:uid="{DE93F21A-3123-4AC4-B36D-73D11AF2C594}"/>
    <cellStyle name="Comma 7 8 4 2 3" xfId="10247" xr:uid="{BD492B3B-C3AD-4B81-BCB2-620D31CFDE8F}"/>
    <cellStyle name="Comma 7 8 4 2 3 2" xfId="20627" xr:uid="{396078FF-E548-4743-A8C6-FC817F04D910}"/>
    <cellStyle name="Comma 7 8 4 2 4" xfId="28330" xr:uid="{61DC55D1-8713-427D-9465-1702ADABBB63}"/>
    <cellStyle name="Comma 7 8 4 2 5" xfId="27439" xr:uid="{8D7AEC3E-A32C-440C-BB97-EF9226F8256A}"/>
    <cellStyle name="Comma 7 8 4 2 6" xfId="14961" xr:uid="{8B56D362-DC89-4A56-87CD-D5060D7A5E83}"/>
    <cellStyle name="Comma 7 8 4 3" xfId="3598" xr:uid="{00000000-0005-0000-0000-000014030000}"/>
    <cellStyle name="Comma 7 8 4 4" xfId="24316" xr:uid="{26CBA72F-2AA8-4AE1-958A-63A49970CB47}"/>
    <cellStyle name="Comma 7 8 4 4 2" xfId="29737" xr:uid="{24393F3C-DB19-4078-9336-35E1AE2F85F6}"/>
    <cellStyle name="Comma 7 8 4 5" xfId="29847" xr:uid="{4A5ECDAD-660F-4328-BAC4-07C32749A506}"/>
    <cellStyle name="Comma 7 8 4 6" xfId="29990" xr:uid="{587744C6-0414-46C8-8D3F-F58C20B13D75}"/>
    <cellStyle name="Comma 7 8 5" xfId="1814" xr:uid="{00000000-0005-0000-0000-000015030000}"/>
    <cellStyle name="Comma 7 8 5 2" xfId="23784" xr:uid="{79A225CD-EE67-4FD6-AD4B-AA6D75F99659}"/>
    <cellStyle name="Comma 7 8 5 2 2" xfId="29827" xr:uid="{85D21D4E-521C-4890-ABEA-B0F0A9C6E194}"/>
    <cellStyle name="Comma 7 8 5 2 2 2" xfId="30799" xr:uid="{32CF2401-1888-4757-9934-9E94BDDB7892}"/>
    <cellStyle name="Comma 7 8 5 3" xfId="24111" xr:uid="{BE8CBB68-BEC0-4594-95E1-007E844A55A2}"/>
    <cellStyle name="Comma 7 8 5 4" xfId="30022" xr:uid="{43D9B9D1-144B-4A25-937C-F86412C4CA52}"/>
    <cellStyle name="Comma 7 8 6" xfId="1806" xr:uid="{00000000-0005-0000-0000-000016030000}"/>
    <cellStyle name="Comma 7 8 6 2" xfId="28221" xr:uid="{1CA307A6-ECBB-4DCD-88E9-ED86F26BE09F}"/>
    <cellStyle name="Comma 7 8 6 2 2" xfId="30800" xr:uid="{36E76C61-6C08-4EC0-ADAB-97813DC20F84}"/>
    <cellStyle name="Comma 7 8 6 2 3" xfId="30587" xr:uid="{E692720D-A46C-47F1-A85F-B7A7AD465287}"/>
    <cellStyle name="Comma 7 8 6 3" xfId="27677" xr:uid="{47269680-C7F1-443B-94CC-DB37DC94BFF9}"/>
    <cellStyle name="Comma 7 8 7" xfId="3875" xr:uid="{4E1B37EE-892E-4B22-8A57-FAF1D1C6572E}"/>
    <cellStyle name="Comma 7 8 7 2" xfId="8706" xr:uid="{598D5516-2486-45CE-A842-83BBF8BFD9B2}"/>
    <cellStyle name="Comma 7 8 7 2 2" xfId="28965" xr:uid="{38C60BAA-5968-415B-9F0C-9B0A90809A03}"/>
    <cellStyle name="Comma 7 8 7 2 3" xfId="27198" xr:uid="{3212C4AC-5E4E-45E3-864E-6A8AA009C1C6}"/>
    <cellStyle name="Comma 7 8 7 2 4" xfId="19086" xr:uid="{AD156519-36F4-42C5-978F-CDB42CF7CE6E}"/>
    <cellStyle name="Comma 7 8 7 3" xfId="11539" xr:uid="{34AD759C-EECD-4EB7-A985-94EC25B6BD7C}"/>
    <cellStyle name="Comma 7 8 7 3 2" xfId="21919" xr:uid="{30F5E2A8-98E4-412F-98EA-9E6712A6434F}"/>
    <cellStyle name="Comma 7 8 7 4" xfId="28444" xr:uid="{6D0CA708-58AB-4A0A-8CA3-30F241B6BC9D}"/>
    <cellStyle name="Comma 7 8 7 5" xfId="16253" xr:uid="{F58FAA39-5F5F-40F3-8809-91C495ED2C5F}"/>
    <cellStyle name="Comma 7 8 8" xfId="4922" xr:uid="{FC361A54-B3B9-4526-A514-2FFB01AC2745}"/>
    <cellStyle name="Comma 7 8 8 2" xfId="27982" xr:uid="{CF2A26E8-C53A-49CB-ABB2-819806C7B2B5}"/>
    <cellStyle name="Comma 7 8 8 3" xfId="27483" xr:uid="{E208AC5E-DC00-4A5C-A8D5-24888A084401}"/>
    <cellStyle name="Comma 7 8 8 4" xfId="14214" xr:uid="{FF28E469-B7B7-4857-9622-C399099D8EE9}"/>
    <cellStyle name="Comma 7 8 9" xfId="6667" xr:uid="{B324349D-72A9-450E-9A21-C6036A1E6171}"/>
    <cellStyle name="Comma 7 8 9 2" xfId="28312" xr:uid="{D52010AA-3F8B-4FC2-9CB4-D35A2BD78896}"/>
    <cellStyle name="Comma 7 8 9 3" xfId="27604" xr:uid="{9327B767-1AD5-4B81-9BD1-7CF1E8F56090}"/>
    <cellStyle name="Comma 7 8 9 4" xfId="17047" xr:uid="{3B500CB7-EABF-4A64-AA2B-FAB952617488}"/>
    <cellStyle name="Comma 7 9" xfId="536" xr:uid="{00000000-0005-0000-0000-000017030000}"/>
    <cellStyle name="Comma 7 9 10" xfId="12511" xr:uid="{CA8F814C-E18C-478F-8492-0E3678FE41EE}"/>
    <cellStyle name="Comma 7 9 2" xfId="1816" xr:uid="{00000000-0005-0000-0000-000018030000}"/>
    <cellStyle name="Comma 7 9 2 2" xfId="3073" xr:uid="{00000000-0005-0000-0000-000052020000}"/>
    <cellStyle name="Comma 7 9 2 2 2" xfId="8152" xr:uid="{7EB1558F-4BBD-401A-9BB1-02827B491119}"/>
    <cellStyle name="Comma 7 9 2 2 2 2" xfId="18532" xr:uid="{A51FDFC9-0670-48B5-99DC-EA7F265E4998}"/>
    <cellStyle name="Comma 7 9 2 2 2 2 2" xfId="31142" xr:uid="{8996AED9-583D-45D1-90AF-796571A1EF0C}"/>
    <cellStyle name="Comma 7 9 2 2 2 2 3" xfId="30801" xr:uid="{11FE597E-A302-4F05-AB71-E873DAD04A9D}"/>
    <cellStyle name="Comma 7 9 2 2 3" xfId="10985" xr:uid="{5A4792B8-16DA-4A10-B4BA-D0A16135D4E9}"/>
    <cellStyle name="Comma 7 9 2 2 3 2" xfId="21365" xr:uid="{407AA900-0444-45C7-87FB-519CD37F3547}"/>
    <cellStyle name="Comma 7 9 2 2 4" xfId="24620" xr:uid="{263D3238-FB6A-4166-9E0F-9A170E5F5491}"/>
    <cellStyle name="Comma 7 9 2 2 4 2" xfId="30071" xr:uid="{4DA89B82-2FB7-4F27-A5F9-327004076252}"/>
    <cellStyle name="Comma 7 9 2 2 5" xfId="26911" xr:uid="{E0B26200-B909-460C-ADFE-F623EC31F0AD}"/>
    <cellStyle name="Comma 7 9 2 2 6" xfId="15699" xr:uid="{4D0F8B44-F253-416E-9952-95114F5388B3}"/>
    <cellStyle name="Comma 7 9 2 3" xfId="3538" xr:uid="{00000000-0005-0000-0000-000018030000}"/>
    <cellStyle name="Comma 7 9 2 3 2" xfId="26004" xr:uid="{A8C73E7C-8AB8-418B-A3AD-AE2E8770E7B7}"/>
    <cellStyle name="Comma 7 9 2 3 3" xfId="26205" xr:uid="{F5144315-CC66-497E-B687-52E38566539C}"/>
    <cellStyle name="Comma 7 9 2 4" xfId="5641" xr:uid="{26AB8BAA-7C90-4332-A8E8-C3C028A6FB41}"/>
    <cellStyle name="Comma 7 9 2 4 2" xfId="29777" xr:uid="{EBB2BB2F-2710-46EF-886B-754275719B42}"/>
    <cellStyle name="Comma 7 9 2 5" xfId="23294" xr:uid="{862CD927-F753-4FFB-9BA2-947802506C9D}"/>
    <cellStyle name="Comma 7 9 2 5 2" xfId="26382" xr:uid="{1DBF96B7-8112-4682-8CB5-A2B389146D52}"/>
    <cellStyle name="Comma 7 9 2 6" xfId="27143" xr:uid="{0D7A1526-65E0-4B55-9E48-AE83E29A2405}"/>
    <cellStyle name="Comma 7 9 2 7" xfId="13585" xr:uid="{3F6E615D-8E56-45E3-9BAA-34C81C32ED6C}"/>
    <cellStyle name="Comma 7 9 3" xfId="1817" xr:uid="{00000000-0005-0000-0000-000019030000}"/>
    <cellStyle name="Comma 7 9 3 2" xfId="2675" xr:uid="{00000000-0005-0000-0000-000053020000}"/>
    <cellStyle name="Comma 7 9 3 2 2" xfId="7798" xr:uid="{EE094E1D-91DD-4AF9-9924-669D955F4440}"/>
    <cellStyle name="Comma 7 9 3 2 2 2" xfId="18178" xr:uid="{168E5124-944A-4736-8237-BA275D072811}"/>
    <cellStyle name="Comma 7 9 3 2 3" xfId="10631" xr:uid="{8DE6D478-554F-48FC-97D3-FC2A598600F1}"/>
    <cellStyle name="Comma 7 9 3 2 3 2" xfId="21011" xr:uid="{BFCF240F-9FCF-4BBE-8720-4984D125AD11}"/>
    <cellStyle name="Comma 7 9 3 2 4" xfId="15345" xr:uid="{068C15C1-0248-4BB5-91C4-591913BAB33F}"/>
    <cellStyle name="Comma 7 9 3 2 5" xfId="30441" xr:uid="{92D51025-E4C0-4904-9638-6A17E656034E}"/>
    <cellStyle name="Comma 7 9 3 3" xfId="3678" xr:uid="{00000000-0005-0000-0000-000019030000}"/>
    <cellStyle name="Comma 7 9 3 4" xfId="5642" xr:uid="{E6BE7499-77E4-463B-BA19-0EA0E6022915}"/>
    <cellStyle name="Comma 7 9 3 4 2" xfId="29751" xr:uid="{8B795218-E896-406B-B68C-5A7BF886D01A}"/>
    <cellStyle name="Comma 7 9 3 5" xfId="25274" xr:uid="{7D0B094D-0CA5-4323-8D1E-92D1204A0A44}"/>
    <cellStyle name="Comma 7 9 3 6" xfId="13082" xr:uid="{2CB02459-2C4D-42D2-BC60-59F6E613B83F}"/>
    <cellStyle name="Comma 7 9 4" xfId="1815" xr:uid="{00000000-0005-0000-0000-00001A030000}"/>
    <cellStyle name="Comma 7 9 4 2" xfId="2280" xr:uid="{00000000-0005-0000-0000-000051020000}"/>
    <cellStyle name="Comma 7 9 4 2 2" xfId="7406" xr:uid="{ECA70E22-B669-47E5-B237-A70B09FDC2A2}"/>
    <cellStyle name="Comma 7 9 4 2 2 2" xfId="17786" xr:uid="{1D6C3169-C893-45C9-B5B3-340E7E6A62A5}"/>
    <cellStyle name="Comma 7 9 4 2 3" xfId="10239" xr:uid="{11770743-9A61-4906-A0ED-1A5ACCCDCA38}"/>
    <cellStyle name="Comma 7 9 4 2 3 2" xfId="20619" xr:uid="{7675E9C0-FB1D-44AD-B035-05F10DA62EA6}"/>
    <cellStyle name="Comma 7 9 4 2 4" xfId="27524" xr:uid="{95FCDC5A-9251-463A-A380-C6D5AD704ABD}"/>
    <cellStyle name="Comma 7 9 4 2 5" xfId="27303" xr:uid="{324D5791-4AA4-4432-A12B-D8FC4773221C}"/>
    <cellStyle name="Comma 7 9 4 2 6" xfId="14953" xr:uid="{F01CC1D9-EF50-417F-A807-BBAB256F29E1}"/>
    <cellStyle name="Comma 7 9 4 3" xfId="3553" xr:uid="{00000000-0005-0000-0000-00001A030000}"/>
    <cellStyle name="Comma 7 9 4 4" xfId="24760" xr:uid="{B4293C2A-2C20-4FDE-A651-4B5858E9672E}"/>
    <cellStyle name="Comma 7 9 5" xfId="3819" xr:uid="{3D055A9D-8184-4A6C-9135-4B8A07BEEB18}"/>
    <cellStyle name="Comma 7 9 5 2" xfId="8651" xr:uid="{7EB7CAAC-EB41-4A44-8227-8CF10A5544D8}"/>
    <cellStyle name="Comma 7 9 5 2 2" xfId="28958" xr:uid="{5CC8E82A-50BA-42E3-9621-4DBC89A6A158}"/>
    <cellStyle name="Comma 7 9 5 2 3" xfId="27854" xr:uid="{A5444BD1-DD3C-40FE-AECF-8FCD53DAD86E}"/>
    <cellStyle name="Comma 7 9 5 2 4" xfId="19031" xr:uid="{71F6C542-F48E-4D3B-A0C7-337AF60739F8}"/>
    <cellStyle name="Comma 7 9 5 3" xfId="11484" xr:uid="{3BD67E6A-DC58-4E0D-997C-E91619E70115}"/>
    <cellStyle name="Comma 7 9 5 3 2" xfId="21864" xr:uid="{CD9BBADF-ACEF-46B7-BFF9-58818B2D56C8}"/>
    <cellStyle name="Comma 7 9 5 4" xfId="25783" xr:uid="{D48D0E3E-A5CA-4B91-83E5-67DD914A8009}"/>
    <cellStyle name="Comma 7 9 5 5" xfId="16198" xr:uid="{F94D35A4-ECAF-49AC-BD3F-70DB8DD4B1B3}"/>
    <cellStyle name="Comma 7 9 6" xfId="4925" xr:uid="{D22195E0-32A3-453D-9C14-4748AEF3F690}"/>
    <cellStyle name="Comma 7 9 6 2" xfId="26464" xr:uid="{B179DB98-8514-4BDE-8987-D81C391102FC}"/>
    <cellStyle name="Comma 7 9 6 3" xfId="26825" xr:uid="{D9F1185C-06C9-42E9-B7C4-CEDEA200AE0E}"/>
    <cellStyle name="Comma 7 9 6 4" xfId="14217" xr:uid="{1D9C0D45-4A3E-4F7A-9E4C-C409913351A3}"/>
    <cellStyle name="Comma 7 9 7" xfId="6670" xr:uid="{A29537A1-F65B-4843-AF0C-05B168F8C09C}"/>
    <cellStyle name="Comma 7 9 7 2" xfId="27159" xr:uid="{55520C70-263D-4AB1-9319-FCA27D1942CD}"/>
    <cellStyle name="Comma 7 9 7 3" xfId="28103" xr:uid="{3DEC0D27-D036-43CE-80BF-8AA8FB19AFF0}"/>
    <cellStyle name="Comma 7 9 7 4" xfId="17050" xr:uid="{34C2D03F-AC0D-41F1-9799-D9E2EBFC00DD}"/>
    <cellStyle name="Comma 7 9 8" xfId="9503" xr:uid="{8F55B808-19E6-440B-84BB-7FBA72F377C5}"/>
    <cellStyle name="Comma 7 9 8 2" xfId="19883" xr:uid="{1D27389B-E2DF-4746-8101-736D586E99AF}"/>
    <cellStyle name="Comma 7 9 9" xfId="25138" xr:uid="{80C7AA19-964D-41F1-ACB4-443F7B2D85F5}"/>
    <cellStyle name="Comma 8" xfId="537" xr:uid="{00000000-0005-0000-0000-00001B030000}"/>
    <cellStyle name="Comma 9" xfId="538" xr:uid="{00000000-0005-0000-0000-00001C030000}"/>
    <cellStyle name="Comma 9 10" xfId="4926" xr:uid="{D81A1123-0425-468A-A1BB-1DD38680E9D1}"/>
    <cellStyle name="Comma 9 10 2" xfId="26365" xr:uid="{2F7F6436-B119-4AAD-9BB4-535464C9DAF3}"/>
    <cellStyle name="Comma 9 10 3" xfId="26328" xr:uid="{11FB18E3-EF94-4ED6-AAB4-FB17CD4BE561}"/>
    <cellStyle name="Comma 9 10 4" xfId="14218" xr:uid="{C2272325-F265-4852-9258-DAE0CE633BD7}"/>
    <cellStyle name="Comma 9 11" xfId="6671" xr:uid="{95397FF4-3D6A-4510-9989-BDDD317F97F2}"/>
    <cellStyle name="Comma 9 11 2" xfId="17051" xr:uid="{6A8550DD-A343-468B-A01C-05090AE9B719}"/>
    <cellStyle name="Comma 9 12" xfId="9504" xr:uid="{37183DA1-35CA-425D-87D1-F35C8D8A3F5E}"/>
    <cellStyle name="Comma 9 12 2" xfId="19884" xr:uid="{AA8AB3EF-C4D8-40C4-888D-AD22826DDFE1}"/>
    <cellStyle name="Comma 9 13" xfId="24005" xr:uid="{90CABFF4-ACC6-474D-BA61-1A43940CC5A2}"/>
    <cellStyle name="Comma 9 14" xfId="12404" xr:uid="{E2A8DE87-DBCD-4E16-9E4C-5722B7CB5393}"/>
    <cellStyle name="Comma 9 2" xfId="539" xr:uid="{00000000-0005-0000-0000-00001D030000}"/>
    <cellStyle name="Comma 9 2 10" xfId="6672" xr:uid="{800B4AE7-61CF-406F-BD50-717A47770535}"/>
    <cellStyle name="Comma 9 2 10 2" xfId="17052" xr:uid="{EA88CEC4-AC8C-4B27-B2D7-D33FADE80FF7}"/>
    <cellStyle name="Comma 9 2 11" xfId="9505" xr:uid="{F115FB81-E8DA-404A-892D-70F80F1B972C}"/>
    <cellStyle name="Comma 9 2 11 2" xfId="19885" xr:uid="{D7387538-8BF7-4F07-8FF0-AA9EC494776E}"/>
    <cellStyle name="Comma 9 2 12" xfId="24297" xr:uid="{E705879D-9FBA-4AEB-9FC8-2CC39AD5F36B}"/>
    <cellStyle name="Comma 9 2 13" xfId="12464" xr:uid="{8235A749-3C40-4A9B-8E8C-82B30F51A632}"/>
    <cellStyle name="Comma 9 2 2" xfId="540" xr:uid="{00000000-0005-0000-0000-00001E030000}"/>
    <cellStyle name="Comma 9 2 2 10" xfId="9506" xr:uid="{60CE9C71-F376-4025-821D-C30B7ED78186}"/>
    <cellStyle name="Comma 9 2 2 10 2" xfId="19886" xr:uid="{18234C9B-D2F9-4D6B-A13E-6C37086F7DF7}"/>
    <cellStyle name="Comma 9 2 2 11" xfId="25517" xr:uid="{6F546E97-01B6-477F-8094-EFA3F2FE1901}"/>
    <cellStyle name="Comma 9 2 2 12" xfId="12521" xr:uid="{DA9AA6E8-DB69-4F4C-A37A-A4469B73781E}"/>
    <cellStyle name="Comma 9 2 2 2" xfId="1821" xr:uid="{00000000-0005-0000-0000-00001F030000}"/>
    <cellStyle name="Comma 9 2 2 2 2" xfId="3075" xr:uid="{00000000-0005-0000-0000-000059020000}"/>
    <cellStyle name="Comma 9 2 2 2 2 2" xfId="6167" xr:uid="{1695681D-ACBD-434B-92F0-1F63368C6589}"/>
    <cellStyle name="Comma 9 2 2 2 2 2 2" xfId="25921" xr:uid="{1B1CBA3A-40E4-44FA-A7A4-CC0EB921C6F7}"/>
    <cellStyle name="Comma 9 2 2 2 2 2 3" xfId="26611" xr:uid="{DC9B371E-C0E3-4F73-83D3-29213CEBA90B}"/>
    <cellStyle name="Comma 9 2 2 2 2 2 4" xfId="15701" xr:uid="{447748E3-8314-4430-86E0-135F2EC6ED2D}"/>
    <cellStyle name="Comma 9 2 2 2 2 3" xfId="8154" xr:uid="{8046AE2B-9CD5-45A1-9232-B44A496B2A17}"/>
    <cellStyle name="Comma 9 2 2 2 2 3 2" xfId="18534" xr:uid="{F9F494A4-A347-41BB-86CB-E0B86E0FE416}"/>
    <cellStyle name="Comma 9 2 2 2 2 4" xfId="10987" xr:uid="{9B606771-FA20-4716-AFBD-6E37C66FE5D7}"/>
    <cellStyle name="Comma 9 2 2 2 2 4 2" xfId="21367" xr:uid="{90959D85-FFB6-4460-9FE8-52FDA187F7E2}"/>
    <cellStyle name="Comma 9 2 2 2 2 5" xfId="23818" xr:uid="{AD747A12-C7F9-41AF-8F2D-7D7060459104}"/>
    <cellStyle name="Comma 9 2 2 2 2 6" xfId="27340" xr:uid="{1A746590-4CA1-467D-848F-B895E1094CB2}"/>
    <cellStyle name="Comma 9 2 2 2 2 7" xfId="13587" xr:uid="{E7ABC69F-1CB5-411E-9E74-C2F9145DA71A}"/>
    <cellStyle name="Comma 9 2 2 2 3" xfId="2686" xr:uid="{00000000-0005-0000-0000-000058020000}"/>
    <cellStyle name="Comma 9 2 2 2 3 2" xfId="7809" xr:uid="{2128038F-D34A-47F5-90D6-38092A039B87}"/>
    <cellStyle name="Comma 9 2 2 2 3 2 2" xfId="27019" xr:uid="{A3DF1628-9D36-42BB-8086-112FB6BCA36B}"/>
    <cellStyle name="Comma 9 2 2 2 3 2 3" xfId="27858" xr:uid="{A5C60455-71A0-4AFE-8333-7E52BDF26654}"/>
    <cellStyle name="Comma 9 2 2 2 3 2 4" xfId="18189" xr:uid="{D77EA3DE-65CE-420F-B482-3F239AB4629E}"/>
    <cellStyle name="Comma 9 2 2 2 3 3" xfId="10642" xr:uid="{21EEC8A8-4538-49B0-9259-9092C61F7629}"/>
    <cellStyle name="Comma 9 2 2 2 3 3 2" xfId="21022" xr:uid="{6EF02B8B-FD2A-423A-9119-A24F9D043202}"/>
    <cellStyle name="Comma 9 2 2 2 3 4" xfId="25010" xr:uid="{E65E7057-6A9B-4E73-B147-10E224C434CB}"/>
    <cellStyle name="Comma 9 2 2 2 3 5" xfId="15356" xr:uid="{65EDEDBF-9135-4EDF-B076-15DD1724FE14}"/>
    <cellStyle name="Comma 9 2 2 2 4" xfId="2045" xr:uid="{00000000-0005-0000-0000-00001F030000}"/>
    <cellStyle name="Comma 9 2 2 2 4 2" xfId="26107" xr:uid="{122440CA-696A-44E0-9E96-A87373C105F9}"/>
    <cellStyle name="Comma 9 2 2 2 4 3" xfId="27290" xr:uid="{4E4768B2-7AB8-4453-8074-05036922F932}"/>
    <cellStyle name="Comma 9 2 2 2 5" xfId="4268" xr:uid="{15F18BA8-7F97-4777-9066-8253069EFE6E}"/>
    <cellStyle name="Comma 9 2 2 2 5 2" xfId="9039" xr:uid="{9FE3AAF4-1EE5-47ED-B8D4-F93ABC268CE4}"/>
    <cellStyle name="Comma 9 2 2 2 5 2 2" xfId="19419" xr:uid="{6A6573BE-1A19-4442-870C-069C69D8A52C}"/>
    <cellStyle name="Comma 9 2 2 2 5 2 3" xfId="31043" xr:uid="{F0C0A167-9B27-4A98-AB6A-B02856686997}"/>
    <cellStyle name="Comma 9 2 2 2 5 2 4" xfId="30802" xr:uid="{940BAFB2-DDDF-4DFD-AC79-DD26DD309846}"/>
    <cellStyle name="Comma 9 2 2 2 5 3" xfId="11872" xr:uid="{D66D2D42-7EBA-40C4-BE58-4D64A5059408}"/>
    <cellStyle name="Comma 9 2 2 2 5 3 2" xfId="22252" xr:uid="{6B46C0D7-EBC5-4194-90D8-6BCEC8A7CC97}"/>
    <cellStyle name="Comma 9 2 2 2 5 4" xfId="28385" xr:uid="{7BC0D46E-3348-466F-8DFC-3BD610176F0D}"/>
    <cellStyle name="Comma 9 2 2 2 5 5" xfId="27899" xr:uid="{B715E0BE-8612-4D9B-8094-A86B31BEC63D}"/>
    <cellStyle name="Comma 9 2 2 2 5 6" xfId="16586" xr:uid="{16CD614C-D92C-43D8-816F-40DF7AA64539}"/>
    <cellStyle name="Comma 9 2 2 2 6" xfId="5645" xr:uid="{668570A6-D60D-4778-B198-50FD03580688}"/>
    <cellStyle name="Comma 9 2 2 2 6 2" xfId="29723" xr:uid="{5FAFEE43-02EA-4263-B848-C1EA850D9CC6}"/>
    <cellStyle name="Comma 9 2 2 2 6 2 2" xfId="30977" xr:uid="{5D796100-B80F-4D81-937F-89F02B01DAF1}"/>
    <cellStyle name="Comma 9 2 2 2 7" xfId="25136" xr:uid="{C3EE7BD6-8743-4519-9C3D-CB652EFF1857}"/>
    <cellStyle name="Comma 9 2 2 2 8" xfId="13098" xr:uid="{E9F47D49-DC26-47D8-9B66-DEB5C8F17696}"/>
    <cellStyle name="Comma 9 2 2 3" xfId="1822" xr:uid="{00000000-0005-0000-0000-000020030000}"/>
    <cellStyle name="Comma 9 2 2 3 2" xfId="3076" xr:uid="{00000000-0005-0000-0000-00005A020000}"/>
    <cellStyle name="Comma 9 2 2 3 2 2" xfId="8155" xr:uid="{BA1A08A8-8F25-42BA-8FF5-CF4370543494}"/>
    <cellStyle name="Comma 9 2 2 3 2 2 2" xfId="28828" xr:uid="{FEA450FD-A44B-4F78-B887-6FBB04F43C55}"/>
    <cellStyle name="Comma 9 2 2 3 2 2 2 2" xfId="31227" xr:uid="{E0EAEE44-385B-43C4-A241-FDA503A0345E}"/>
    <cellStyle name="Comma 9 2 2 3 2 2 2 3" xfId="30804" xr:uid="{0E41FCD9-0F8F-41FD-9B49-7F0530E67F12}"/>
    <cellStyle name="Comma 9 2 2 3 2 2 3" xfId="26383" xr:uid="{4ABFB2F1-EFEF-44B5-B10D-DE0D3C6BDABA}"/>
    <cellStyle name="Comma 9 2 2 3 2 2 4" xfId="18535" xr:uid="{6D88F806-B1B0-4D9A-BBC6-DBDC26EA2E99}"/>
    <cellStyle name="Comma 9 2 2 3 2 3" xfId="10988" xr:uid="{4C570C57-C828-4E9B-9C5B-D3D470D1304A}"/>
    <cellStyle name="Comma 9 2 2 3 2 3 2" xfId="21368" xr:uid="{85E85D4A-641F-4B1F-B4B2-73E48F5F3F73}"/>
    <cellStyle name="Comma 9 2 2 3 2 4" xfId="24872" xr:uid="{3C1C18F6-326F-4101-B42C-CAFA790586F4}"/>
    <cellStyle name="Comma 9 2 2 3 2 5" xfId="15702" xr:uid="{5E62D3EB-52D8-4B2A-8967-E1EC80A96F32}"/>
    <cellStyle name="Comma 9 2 2 3 3" xfId="2089" xr:uid="{00000000-0005-0000-0000-000020030000}"/>
    <cellStyle name="Comma 9 2 2 3 4" xfId="4418" xr:uid="{51ADD6C0-603D-4098-9009-CBEFA0A69A4B}"/>
    <cellStyle name="Comma 9 2 2 3 4 2" xfId="9189" xr:uid="{F3BDC41A-CFD9-47C5-A0ED-1DF0D97D107C}"/>
    <cellStyle name="Comma 9 2 2 3 4 2 2" xfId="19569" xr:uid="{6A163FFC-6407-458E-95EF-1755EB510D2C}"/>
    <cellStyle name="Comma 9 2 2 3 4 2 3" xfId="31083" xr:uid="{200D0FEF-51EA-4B32-BD4F-ED01F56CF64F}"/>
    <cellStyle name="Comma 9 2 2 3 4 2 4" xfId="30803" xr:uid="{45D769B4-A51B-4357-BF7C-CEA3942690FF}"/>
    <cellStyle name="Comma 9 2 2 3 4 3" xfId="12022" xr:uid="{B8CDA8CB-E142-4092-9D7D-1F70CFFAECDF}"/>
    <cellStyle name="Comma 9 2 2 3 4 3 2" xfId="22402" xr:uid="{A2F09515-9B43-40E8-8E58-EDBDFCCA4661}"/>
    <cellStyle name="Comma 9 2 2 3 4 4" xfId="16736" xr:uid="{EAE4FB54-618E-4BD5-8A10-FD59118FE55B}"/>
    <cellStyle name="Comma 9 2 2 3 5" xfId="5646" xr:uid="{1753FA6C-087A-430B-A68A-C681B0D13A8B}"/>
    <cellStyle name="Comma 9 2 2 3 5 2" xfId="29709" xr:uid="{8E3DEB05-C8FD-4B12-9825-E73EE046D749}"/>
    <cellStyle name="Comma 9 2 2 3 5 2 2" xfId="30978" xr:uid="{AFFAD961-C129-4BDB-B8E1-FC9907D6727B}"/>
    <cellStyle name="Comma 9 2 2 3 6" xfId="24152" xr:uid="{41DAB614-918F-4599-BF83-9AA4B418D79E}"/>
    <cellStyle name="Comma 9 2 2 3 7" xfId="13588" xr:uid="{2E3B28A3-F72F-46DD-9CA8-18228347FB64}"/>
    <cellStyle name="Comma 9 2 2 4" xfId="1820" xr:uid="{00000000-0005-0000-0000-000021030000}"/>
    <cellStyle name="Comma 9 2 2 4 2" xfId="3074" xr:uid="{00000000-0005-0000-0000-00005B020000}"/>
    <cellStyle name="Comma 9 2 2 4 2 2" xfId="8153" xr:uid="{3821D36B-E30A-436A-ADD2-C492AC21B492}"/>
    <cellStyle name="Comma 9 2 2 4 2 2 2" xfId="28827" xr:uid="{75B182AE-DD33-43EB-BD11-5250C85A4E01}"/>
    <cellStyle name="Comma 9 2 2 4 2 2 3" xfId="26308" xr:uid="{BA6A95AF-6109-40B1-B3B9-241F006D302F}"/>
    <cellStyle name="Comma 9 2 2 4 2 2 4" xfId="18533" xr:uid="{6DC6F597-8D99-4D70-85A2-BCF10AE0AD8E}"/>
    <cellStyle name="Comma 9 2 2 4 2 3" xfId="10986" xr:uid="{2A3734C0-6283-4588-9F43-DBEA24F07785}"/>
    <cellStyle name="Comma 9 2 2 4 2 3 2" xfId="21366" xr:uid="{73BB00D0-276E-47F7-A419-031530E0420D}"/>
    <cellStyle name="Comma 9 2 2 4 2 4" xfId="26314" xr:uid="{4114B98C-05CB-4B13-B488-16099DD307AD}"/>
    <cellStyle name="Comma 9 2 2 4 2 5" xfId="15700" xr:uid="{6AE8E6BF-8A14-431C-99B4-E9E63BED19BF}"/>
    <cellStyle name="Comma 9 2 2 4 3" xfId="3606" xr:uid="{00000000-0005-0000-0000-000021030000}"/>
    <cellStyle name="Comma 9 2 2 4 4" xfId="5644" xr:uid="{8B26A1BB-AE5F-48D9-8E42-E69CDD492616}"/>
    <cellStyle name="Comma 9 2 2 4 4 2" xfId="29960" xr:uid="{7C9ED966-91AA-4C46-BB66-8180C9956C71}"/>
    <cellStyle name="Comma 9 2 2 4 5" xfId="24325" xr:uid="{8BA3453A-B276-4F0C-8B80-BF13CA76962C}"/>
    <cellStyle name="Comma 9 2 2 4 6" xfId="13586" xr:uid="{1A9E97E1-72D1-4AFC-BB30-AF8F5B6BAA27}"/>
    <cellStyle name="Comma 9 2 2 5" xfId="2641" xr:uid="{00000000-0005-0000-0000-00005C020000}"/>
    <cellStyle name="Comma 9 2 2 5 2" xfId="5902" xr:uid="{45A164FE-5FE9-43B5-9529-C545256EB1C7}"/>
    <cellStyle name="Comma 9 2 2 5 2 2" xfId="28648" xr:uid="{F52522D7-FE86-4CED-8031-4C36F7BDC289}"/>
    <cellStyle name="Comma 9 2 2 5 2 2 2" xfId="31209" xr:uid="{972E3E93-27A6-4530-8159-6C6AF4E7DBCC}"/>
    <cellStyle name="Comma 9 2 2 5 2 2 3" xfId="30805" xr:uid="{08104823-45CC-4C4D-B84B-B3362DB2DCBC}"/>
    <cellStyle name="Comma 9 2 2 5 2 3" xfId="27233" xr:uid="{C3BE4EB7-43AA-4AC7-BEFF-8B26A3BE7026}"/>
    <cellStyle name="Comma 9 2 2 5 2 4" xfId="15312" xr:uid="{08E79145-1382-4681-9832-B0F6E2DADE39}"/>
    <cellStyle name="Comma 9 2 2 5 3" xfId="7765" xr:uid="{5D0B9A8F-12FE-41D9-A9E6-A0FC75FD3FD8}"/>
    <cellStyle name="Comma 9 2 2 5 3 2" xfId="18145" xr:uid="{0A8DFB72-F3C6-4083-88C0-C732F813D519}"/>
    <cellStyle name="Comma 9 2 2 5 4" xfId="10598" xr:uid="{4B064456-B3B1-4B04-A024-41F9964ADD43}"/>
    <cellStyle name="Comma 9 2 2 5 4 2" xfId="20978" xr:uid="{755E6D50-A281-4A13-84B5-51D522FD572A}"/>
    <cellStyle name="Comma 9 2 2 5 5" xfId="23654" xr:uid="{435834F1-E757-4761-960E-34D3DB17B906}"/>
    <cellStyle name="Comma 9 2 2 5 6" xfId="13029" xr:uid="{5AE173AE-BF38-4842-AA91-78EA7873D122}"/>
    <cellStyle name="Comma 9 2 2 6" xfId="2290" xr:uid="{00000000-0005-0000-0000-000057020000}"/>
    <cellStyle name="Comma 9 2 2 6 2" xfId="7416" xr:uid="{F0EED383-DED6-4BF2-97EE-EDD10841C3A9}"/>
    <cellStyle name="Comma 9 2 2 6 2 2" xfId="17796" xr:uid="{E2E25D04-1C5B-42F3-971A-9693DBE7026D}"/>
    <cellStyle name="Comma 9 2 2 6 3" xfId="10249" xr:uid="{94DC420B-AA21-4FD5-93D5-21B40811B1C2}"/>
    <cellStyle name="Comma 9 2 2 6 3 2" xfId="20629" xr:uid="{E6D15CCE-188C-46C1-8F19-27097D48CB9C}"/>
    <cellStyle name="Comma 9 2 2 6 4" xfId="22650" xr:uid="{D0547388-BB56-43F0-887B-5DC1986503B8}"/>
    <cellStyle name="Comma 9 2 2 6 5" xfId="26803" xr:uid="{140F2489-462A-432C-AAD8-2C4B4DBDF3A3}"/>
    <cellStyle name="Comma 9 2 2 6 6" xfId="14963" xr:uid="{93BB5F1A-804A-42CC-B8EB-C9CEF1F05211}"/>
    <cellStyle name="Comma 9 2 2 7" xfId="3825" xr:uid="{F187D117-A490-47DB-9E10-75EB17734E90}"/>
    <cellStyle name="Comma 9 2 2 7 2" xfId="8657" xr:uid="{644F7400-21EC-44AC-96AB-03542AB9BCFE}"/>
    <cellStyle name="Comma 9 2 2 7 2 2" xfId="19037" xr:uid="{C00F856F-2CD0-4E3B-A3DA-35E428B0F0FE}"/>
    <cellStyle name="Comma 9 2 2 7 3" xfId="11490" xr:uid="{DC85BDFB-B499-4C6E-A0B1-105AFB53FA00}"/>
    <cellStyle name="Comma 9 2 2 7 3 2" xfId="21870" xr:uid="{2AB65E47-B840-4E3A-9190-E4321AA48705}"/>
    <cellStyle name="Comma 9 2 2 7 4" xfId="26441" xr:uid="{0585DF1F-C5C2-4D34-BBE6-8DFF8DBF905E}"/>
    <cellStyle name="Comma 9 2 2 7 5" xfId="28040" xr:uid="{BEC9E2EF-CCA4-4CC5-8AB1-C4763C60ED1D}"/>
    <cellStyle name="Comma 9 2 2 7 6" xfId="16204" xr:uid="{F05C9D44-64C0-4600-BDB2-376264D8F02B}"/>
    <cellStyle name="Comma 9 2 2 8" xfId="4928" xr:uid="{3AD1A3B8-0529-4279-AFBA-6A259E6478D4}"/>
    <cellStyle name="Comma 9 2 2 8 2" xfId="14220" xr:uid="{3A55FC0C-5526-4111-8F2F-A420A93B599F}"/>
    <cellStyle name="Comma 9 2 2 9" xfId="6673" xr:uid="{6EFE6E0B-F24A-4847-A285-0AA765FBEBDF}"/>
    <cellStyle name="Comma 9 2 2 9 2" xfId="17053" xr:uid="{0ECC4CAE-5358-4A94-B368-95E70F3C5906}"/>
    <cellStyle name="Comma 9 2 3" xfId="541" xr:uid="{00000000-0005-0000-0000-000022030000}"/>
    <cellStyle name="Comma 9 2 3 10" xfId="12679" xr:uid="{F4C62D95-DF88-450B-B844-5FCA3C4178EF}"/>
    <cellStyle name="Comma 9 2 3 2" xfId="1824" xr:uid="{00000000-0005-0000-0000-000023030000}"/>
    <cellStyle name="Comma 9 2 3 2 2" xfId="3077" xr:uid="{00000000-0005-0000-0000-00005E020000}"/>
    <cellStyle name="Comma 9 2 3 2 2 2" xfId="8156" xr:uid="{00C34E79-4A12-4FEF-8FD7-A120007AC003}"/>
    <cellStyle name="Comma 9 2 3 2 2 2 2" xfId="28829" xr:uid="{9400F8BF-E03C-47B4-8A73-79D8316A2F57}"/>
    <cellStyle name="Comma 9 2 3 2 2 2 3" xfId="28631" xr:uid="{7A2BE245-EA15-44B8-97A3-BD9684DEFF4F}"/>
    <cellStyle name="Comma 9 2 3 2 2 2 4" xfId="18536" xr:uid="{11C459B9-9635-43E5-A2CE-CA3DDB0927D6}"/>
    <cellStyle name="Comma 9 2 3 2 2 3" xfId="10989" xr:uid="{179EA3D4-61C5-47DF-BA03-BCD2392F900C}"/>
    <cellStyle name="Comma 9 2 3 2 2 3 2" xfId="21369" xr:uid="{2A1FE7AD-F25F-4C3B-8926-616BF3F7D3E5}"/>
    <cellStyle name="Comma 9 2 3 2 2 4" xfId="25746" xr:uid="{942CDB3C-31B9-48FD-A9C8-9181B9986ACB}"/>
    <cellStyle name="Comma 9 2 3 2 2 5" xfId="15703" xr:uid="{A62BBE42-1AD1-4C98-BC5F-080129262303}"/>
    <cellStyle name="Comma 9 2 3 2 3" xfId="3697" xr:uid="{00000000-0005-0000-0000-000023030000}"/>
    <cellStyle name="Comma 9 2 3 2 4" xfId="5647" xr:uid="{E79966CE-366E-44ED-8CF4-EF18FE3B9A08}"/>
    <cellStyle name="Comma 9 2 3 2 4 2" xfId="29961" xr:uid="{C540771B-03DD-4A97-8D6C-125C8B900220}"/>
    <cellStyle name="Comma 9 2 3 2 5" xfId="23089" xr:uid="{7BC34336-6CF0-4232-A50B-C2757E6B9AA2}"/>
    <cellStyle name="Comma 9 2 3 2 6" xfId="13589" xr:uid="{AE8E06AD-96D0-46A8-B033-8D8865597D33}"/>
    <cellStyle name="Comma 9 2 3 3" xfId="1825" xr:uid="{00000000-0005-0000-0000-000024030000}"/>
    <cellStyle name="Comma 9 2 3 3 2" xfId="2685" xr:uid="{00000000-0005-0000-0000-00005F020000}"/>
    <cellStyle name="Comma 9 2 3 3 2 2" xfId="7808" xr:uid="{B9ACF73D-5345-46F9-B10F-7BF577F6FA2C}"/>
    <cellStyle name="Comma 9 2 3 3 2 2 2" xfId="18188" xr:uid="{7BDE12E2-F66C-43CB-A936-014FC451446C}"/>
    <cellStyle name="Comma 9 2 3 3 2 3" xfId="10641" xr:uid="{7B796FA2-53F4-4E07-ACB6-8A1AA81C96CF}"/>
    <cellStyle name="Comma 9 2 3 3 2 3 2" xfId="21021" xr:uid="{865B3BD9-33FF-4391-A8D9-6B5ECEDC6CF6}"/>
    <cellStyle name="Comma 9 2 3 3 2 4" xfId="15355" xr:uid="{372507FF-8B1F-490B-A74C-426CD780667A}"/>
    <cellStyle name="Comma 9 2 3 3 2 5" xfId="30442" xr:uid="{B9D0D307-C678-4D48-9BB3-FA80D0D64076}"/>
    <cellStyle name="Comma 9 2 3 3 3" xfId="2078" xr:uid="{00000000-0005-0000-0000-000024030000}"/>
    <cellStyle name="Comma 9 2 3 3 4" xfId="5648" xr:uid="{CE82BC05-DECC-433A-A1AE-079FA93D71A1}"/>
    <cellStyle name="Comma 9 2 3 3 4 2" xfId="29909" xr:uid="{DEAC15BD-E4D5-4066-9D0F-223E4FCD8552}"/>
    <cellStyle name="Comma 9 2 3 3 5" xfId="25039" xr:uid="{6B690C1C-4E4E-4CEB-9458-3070211420B8}"/>
    <cellStyle name="Comma 9 2 3 3 6" xfId="13097" xr:uid="{9A279FFC-6243-4F00-B96A-9C2520A46EDC}"/>
    <cellStyle name="Comma 9 2 3 4" xfId="1823" xr:uid="{00000000-0005-0000-0000-000025030000}"/>
    <cellStyle name="Comma 9 2 3 4 2" xfId="4654" xr:uid="{2B316BF8-A02B-4FA6-9E0C-A81BF302FB1E}"/>
    <cellStyle name="Comma 9 2 3 4 2 2" xfId="9405" xr:uid="{83C3117E-0556-4527-B429-6733E7FC28FB}"/>
    <cellStyle name="Comma 9 2 3 4 2 2 2" xfId="19785" xr:uid="{75F44DC8-6775-40EE-BB1B-FE5900228869}"/>
    <cellStyle name="Comma 9 2 3 4 2 3" xfId="12238" xr:uid="{02383733-3AC8-4F33-847D-F4EDED4B1500}"/>
    <cellStyle name="Comma 9 2 3 4 2 3 2" xfId="22618" xr:uid="{7E9B7457-55E4-47A6-AEC3-2AB45A85A26B}"/>
    <cellStyle name="Comma 9 2 3 4 2 4" xfId="28307" xr:uid="{517B9FA5-CA7B-4147-8281-57997331AEA6}"/>
    <cellStyle name="Comma 9 2 3 4 2 5" xfId="27038" xr:uid="{67CB897C-285F-4C47-BC05-557ED67C8AB1}"/>
    <cellStyle name="Comma 9 2 3 4 2 6" xfId="16952" xr:uid="{3AB9AAA6-8579-4953-89F0-8E36A6C0DD15}"/>
    <cellStyle name="Comma 9 2 3 4 3" xfId="22756" xr:uid="{53723204-0815-4045-A056-7FCD23F7396E}"/>
    <cellStyle name="Comma 9 2 3 5" xfId="4134" xr:uid="{58960FB7-AA3D-4773-B9E0-BAA94B5F7831}"/>
    <cellStyle name="Comma 9 2 3 5 2" xfId="8905" xr:uid="{45BD0102-A3DB-46F1-B996-4B740B50B967}"/>
    <cellStyle name="Comma 9 2 3 5 2 2" xfId="29010" xr:uid="{FD6FD515-24A7-44F7-9B6A-EE8B41326D0B}"/>
    <cellStyle name="Comma 9 2 3 5 2 3" xfId="27358" xr:uid="{4196D849-59CB-4781-A66E-CA6616B641F1}"/>
    <cellStyle name="Comma 9 2 3 5 2 4" xfId="19285" xr:uid="{1B49DD98-D93E-4499-8109-0BF6F8E1781D}"/>
    <cellStyle name="Comma 9 2 3 5 2 5" xfId="31015" xr:uid="{F7D350F9-DB22-40CD-A277-E89E784C5412}"/>
    <cellStyle name="Comma 9 2 3 5 3" xfId="11738" xr:uid="{FEEBFF0E-3A22-490B-94EE-A20B651F3918}"/>
    <cellStyle name="Comma 9 2 3 5 3 2" xfId="22118" xr:uid="{7BCDA1FB-7008-4553-90F2-782DDE9547DF}"/>
    <cellStyle name="Comma 9 2 3 5 4" xfId="28100" xr:uid="{6B05F112-D1B4-4987-9ED9-AD61916186A5}"/>
    <cellStyle name="Comma 9 2 3 5 5" xfId="16452" xr:uid="{E2103747-DE1C-424E-A121-811632EDB617}"/>
    <cellStyle name="Comma 9 2 3 6" xfId="4929" xr:uid="{B11DD8E7-1558-472B-8FE9-B7DE5AE1C3AA}"/>
    <cellStyle name="Comma 9 2 3 6 2" xfId="28257" xr:uid="{B5064F52-1DEC-48C6-AD6C-94D57ED80CDC}"/>
    <cellStyle name="Comma 9 2 3 6 3" xfId="27715" xr:uid="{90953E80-ECF8-4692-9972-22BB6C8DE61E}"/>
    <cellStyle name="Comma 9 2 3 6 4" xfId="14221" xr:uid="{6FE659B4-9790-4D04-B838-7A04B11F19B9}"/>
    <cellStyle name="Comma 9 2 3 7" xfId="6674" xr:uid="{A3767453-1D26-4077-9762-3232EF5FAEF7}"/>
    <cellStyle name="Comma 9 2 3 7 2" xfId="28414" xr:uid="{C0ECF8F6-3BBF-4631-AE2A-78AAE82D9245}"/>
    <cellStyle name="Comma 9 2 3 7 3" xfId="27282" xr:uid="{A1AC7B48-6458-4882-A59B-BA808F918EEC}"/>
    <cellStyle name="Comma 9 2 3 7 4" xfId="17054" xr:uid="{C6323C8C-63AA-4061-9C69-B64F539EFDEC}"/>
    <cellStyle name="Comma 9 2 3 8" xfId="9507" xr:uid="{19B45FED-76C2-4145-940D-2F2BC325C947}"/>
    <cellStyle name="Comma 9 2 3 8 2" xfId="19887" xr:uid="{A7D0349A-2623-433A-82FA-CC129D323731}"/>
    <cellStyle name="Comma 9 2 3 9" xfId="25164" xr:uid="{491DEFD9-42C7-46F8-B951-F96D761D4FA0}"/>
    <cellStyle name="Comma 9 2 4" xfId="1826" xr:uid="{00000000-0005-0000-0000-000026030000}"/>
    <cellStyle name="Comma 9 2 4 2" xfId="3078" xr:uid="{00000000-0005-0000-0000-000060020000}"/>
    <cellStyle name="Comma 9 2 4 2 2" xfId="8157" xr:uid="{3871DE92-AD0D-4C55-9FDA-EB07377910AF}"/>
    <cellStyle name="Comma 9 2 4 2 2 2" xfId="28830" xr:uid="{35DDB46A-9F32-451D-BE4A-FB8BA2BFC5CB}"/>
    <cellStyle name="Comma 9 2 4 2 2 2 2" xfId="31228" xr:uid="{D86CE846-FB1A-46CF-AAA1-01DB85ECFA69}"/>
    <cellStyle name="Comma 9 2 4 2 2 2 3" xfId="30807" xr:uid="{BE13AE7C-8747-44CE-A1E1-1A36A7111489}"/>
    <cellStyle name="Comma 9 2 4 2 2 3" xfId="27380" xr:uid="{1D429F61-482C-40AA-9F51-7ED2D3E08585}"/>
    <cellStyle name="Comma 9 2 4 2 2 4" xfId="18537" xr:uid="{E513781B-C37F-4A79-B6A8-73A52D5D952C}"/>
    <cellStyle name="Comma 9 2 4 2 3" xfId="10990" xr:uid="{5FAD14CD-9E4E-4A54-B659-08425DC4EB51}"/>
    <cellStyle name="Comma 9 2 4 2 3 2" xfId="21370" xr:uid="{D5BA3C34-8A17-499D-9401-2290B594129A}"/>
    <cellStyle name="Comma 9 2 4 2 4" xfId="25660" xr:uid="{DE4B7DEE-3DFB-4D95-9D94-5B6697CA1424}"/>
    <cellStyle name="Comma 9 2 4 2 5" xfId="15704" xr:uid="{B32A986E-B469-403A-9A26-89063FFD10F3}"/>
    <cellStyle name="Comma 9 2 4 3" xfId="3618" xr:uid="{00000000-0005-0000-0000-000026030000}"/>
    <cellStyle name="Comma 9 2 4 4" xfId="4419" xr:uid="{730607A7-848F-4DD4-AC1A-3254E1DC46BC}"/>
    <cellStyle name="Comma 9 2 4 4 2" xfId="9190" xr:uid="{C7AB3644-B0B6-4154-BE4F-C29BF5ECB030}"/>
    <cellStyle name="Comma 9 2 4 4 2 2" xfId="19570" xr:uid="{7AE53B1F-54DA-4F06-99C4-5B8CE011620E}"/>
    <cellStyle name="Comma 9 2 4 4 2 3" xfId="31084" xr:uid="{BE5A0B73-4A4C-4029-A301-6535C3F13C1D}"/>
    <cellStyle name="Comma 9 2 4 4 2 4" xfId="30806" xr:uid="{C1548C2B-E83F-4CD1-8AE4-504BDC32719D}"/>
    <cellStyle name="Comma 9 2 4 4 3" xfId="12023" xr:uid="{05AB095B-DD55-4F70-B186-D55D3B66DE04}"/>
    <cellStyle name="Comma 9 2 4 4 3 2" xfId="22403" xr:uid="{83C0AEC2-D7F8-4FB1-8063-95763749ADDC}"/>
    <cellStyle name="Comma 9 2 4 4 4" xfId="27979" xr:uid="{48E7C24F-7C7F-4635-9EBC-9D453F175853}"/>
    <cellStyle name="Comma 9 2 4 4 5" xfId="28160" xr:uid="{38EC5DA3-2ECC-43FA-AFF3-4E44C4962149}"/>
    <cellStyle name="Comma 9 2 4 4 6" xfId="16737" xr:uid="{E7145DA8-4655-4CB9-96FD-E1E6B4F01E4F}"/>
    <cellStyle name="Comma 9 2 4 5" xfId="5649" xr:uid="{D9BE428C-8235-4EF9-B20E-E5BB3AFC6747}"/>
    <cellStyle name="Comma 9 2 4 5 2" xfId="29691" xr:uid="{E7A06D38-4B4A-4976-BC01-C3B6B233E532}"/>
    <cellStyle name="Comma 9 2 4 5 2 2" xfId="30979" xr:uid="{FFEA7A56-AD8A-44D9-BC17-C7A9B2757E95}"/>
    <cellStyle name="Comma 9 2 4 6" xfId="24674" xr:uid="{6EEEF6C0-BA3C-4450-82E6-71744843DDBB}"/>
    <cellStyle name="Comma 9 2 4 7" xfId="13590" xr:uid="{81F21B33-152E-41A4-8622-BE740F8B59B3}"/>
    <cellStyle name="Comma 9 2 5" xfId="1827" xr:uid="{00000000-0005-0000-0000-000027030000}"/>
    <cellStyle name="Comma 9 2 5 2" xfId="2880" xr:uid="{00000000-0005-0000-0000-000061020000}"/>
    <cellStyle name="Comma 9 2 5 2 2" xfId="7996" xr:uid="{30435070-21F0-450E-8F48-DD2475E78426}"/>
    <cellStyle name="Comma 9 2 5 2 2 2" xfId="27243" xr:uid="{B2DCA550-CDEE-430E-8093-FA1E260FBBA3}"/>
    <cellStyle name="Comma 9 2 5 2 2 2 2" xfId="31186" xr:uid="{935049C4-8F57-47F7-A020-2141BFAE117B}"/>
    <cellStyle name="Comma 9 2 5 2 2 2 3" xfId="30808" xr:uid="{E09FB7FE-6B02-4145-8F9C-245D63874152}"/>
    <cellStyle name="Comma 9 2 5 2 2 3" xfId="26151" xr:uid="{A90172AA-ECBA-49AF-A27D-7287150C6C55}"/>
    <cellStyle name="Comma 9 2 5 2 2 4" xfId="18376" xr:uid="{BB53FA4A-1DDF-48F5-8459-C96D8C66B94A}"/>
    <cellStyle name="Comma 9 2 5 2 3" xfId="10829" xr:uid="{8DBDF390-F889-45B9-8090-2E42DC2B125A}"/>
    <cellStyle name="Comma 9 2 5 2 3 2" xfId="21209" xr:uid="{3D817999-D32B-42D4-A4EE-FDDC6CAAAB75}"/>
    <cellStyle name="Comma 9 2 5 2 4" xfId="28529" xr:uid="{EFD68B7B-CEB1-42E8-96C8-A4CE64C8ED24}"/>
    <cellStyle name="Comma 9 2 5 2 5" xfId="15543" xr:uid="{178AD210-1937-49B9-920C-01104FD1710F}"/>
    <cellStyle name="Comma 9 2 5 3" xfId="3536" xr:uid="{00000000-0005-0000-0000-000027030000}"/>
    <cellStyle name="Comma 9 2 5 4" xfId="5650" xr:uid="{D7164F72-134C-4D46-901D-95E30936FD2B}"/>
    <cellStyle name="Comma 9 2 5 4 2" xfId="29924" xr:uid="{5C9B02E0-C788-4B1D-BC0E-E607E53C7539}"/>
    <cellStyle name="Comma 9 2 5 5" xfId="25503" xr:uid="{683D3246-020B-45A9-8F05-CD8C07E60BC7}"/>
    <cellStyle name="Comma 9 2 5 6" xfId="13377" xr:uid="{D127C0C3-511A-4158-94C4-3B598D743006}"/>
    <cellStyle name="Comma 9 2 6" xfId="1819" xr:uid="{00000000-0005-0000-0000-000028030000}"/>
    <cellStyle name="Comma 9 2 6 2" xfId="2539" xr:uid="{00000000-0005-0000-0000-000062020000}"/>
    <cellStyle name="Comma 9 2 6 2 2" xfId="7663" xr:uid="{12A85B8F-612E-4B7E-8375-3FD272B72C3E}"/>
    <cellStyle name="Comma 9 2 6 2 2 2" xfId="18043" xr:uid="{63602DFF-BD8A-4BE0-91FF-331DD6264E16}"/>
    <cellStyle name="Comma 9 2 6 2 3" xfId="10496" xr:uid="{61B4E7AC-8DB2-43F1-868D-FAA2881C85E4}"/>
    <cellStyle name="Comma 9 2 6 2 3 2" xfId="20876" xr:uid="{1BB267DC-2623-4AAD-9299-6628C1181669}"/>
    <cellStyle name="Comma 9 2 6 2 4" xfId="28006" xr:uid="{93DFBBE4-AEC2-43A7-B32D-98AE37918C88}"/>
    <cellStyle name="Comma 9 2 6 2 5" xfId="27051" xr:uid="{3C93F917-4687-49AB-A2DE-9CFA582651C6}"/>
    <cellStyle name="Comma 9 2 6 2 6" xfId="15210" xr:uid="{B954EB0A-A415-4D84-A87E-51039639E08C}"/>
    <cellStyle name="Comma 9 2 6 3" xfId="3705" xr:uid="{00000000-0005-0000-0000-000028030000}"/>
    <cellStyle name="Comma 9 2 6 4" xfId="5643" xr:uid="{D898191B-5E99-42ED-AE9E-BA7EEF98ED5F}"/>
    <cellStyle name="Comma 9 2 6 4 2" xfId="29876" xr:uid="{E41C2E13-76EE-4F01-AD17-0737E327D418}"/>
    <cellStyle name="Comma 9 2 6 5" xfId="23853" xr:uid="{D61276F4-B8A3-4202-B41B-BD1945D207E6}"/>
    <cellStyle name="Comma 9 2 6 6" xfId="12926" xr:uid="{0F80994B-85B6-4398-ADA2-8150445C52AA}"/>
    <cellStyle name="Comma 9 2 7" xfId="2233" xr:uid="{00000000-0005-0000-0000-000056020000}"/>
    <cellStyle name="Comma 9 2 7 2" xfId="7359" xr:uid="{C4B32B00-5182-49D8-9EA5-796AE2208F5A}"/>
    <cellStyle name="Comma 9 2 7 2 2" xfId="26718" xr:uid="{E24BCB5C-C6EA-4FDB-9EC3-913147FB8779}"/>
    <cellStyle name="Comma 9 2 7 2 2 2" xfId="31181" xr:uid="{B8E870C8-2DC3-4142-9B70-BD70882B4D51}"/>
    <cellStyle name="Comma 9 2 7 2 2 3" xfId="30809" xr:uid="{BBA9BA85-2DE8-4D34-8E86-BAE1DE19E844}"/>
    <cellStyle name="Comma 9 2 7 2 3" xfId="28266" xr:uid="{90482539-1104-4FEC-A0B4-4BBC91205F8D}"/>
    <cellStyle name="Comma 9 2 7 2 4" xfId="17739" xr:uid="{A997357B-75E5-4FBD-8E85-7D845313D2E4}"/>
    <cellStyle name="Comma 9 2 7 3" xfId="10192" xr:uid="{6CC74026-AB08-411B-B16F-52096AABA2AE}"/>
    <cellStyle name="Comma 9 2 7 3 2" xfId="20572" xr:uid="{D660BE8F-3CEC-43C8-B3F2-515CBFAE10A6}"/>
    <cellStyle name="Comma 9 2 7 4" xfId="25032" xr:uid="{6B933433-0728-4A4C-81A0-760F81048C5E}"/>
    <cellStyle name="Comma 9 2 7 5" xfId="14906" xr:uid="{9E029389-AF9E-4E2C-80CF-C3A6CB490564}"/>
    <cellStyle name="Comma 9 2 8" xfId="3877" xr:uid="{14ABF57D-7E2D-49B0-92F4-00CADDA395CB}"/>
    <cellStyle name="Comma 9 2 8 2" xfId="8708" xr:uid="{A7E88751-1D29-4175-B2B8-DA20A976F5E3}"/>
    <cellStyle name="Comma 9 2 8 2 2" xfId="19088" xr:uid="{E69C0CF9-2C8E-461A-BD73-73D7F51D1663}"/>
    <cellStyle name="Comma 9 2 8 3" xfId="11541" xr:uid="{95E42C6C-C80A-4C6F-AEA5-4FFFB2425A1A}"/>
    <cellStyle name="Comma 9 2 8 3 2" xfId="21921" xr:uid="{7A3F958E-C57F-4788-976D-1AE8E6A57944}"/>
    <cellStyle name="Comma 9 2 8 4" xfId="26411" xr:uid="{FD7B0B76-E8B9-487D-8AAD-C9933C1ACB6C}"/>
    <cellStyle name="Comma 9 2 8 5" xfId="27759" xr:uid="{AC65A6F0-19BB-40A6-9BE0-0678F17B6B3B}"/>
    <cellStyle name="Comma 9 2 8 6" xfId="16255" xr:uid="{6C8D399F-9CD0-4228-9326-262AC491334C}"/>
    <cellStyle name="Comma 9 2 9" xfId="4927" xr:uid="{BD7D2C77-C633-4CFC-AAC8-AEB80D7AE154}"/>
    <cellStyle name="Comma 9 2 9 2" xfId="25982" xr:uid="{FF5AE70A-CB98-46FE-AEBC-034F7A064D0C}"/>
    <cellStyle name="Comma 9 2 9 3" xfId="27778" xr:uid="{9617A20E-B9DC-4147-BB81-6D931C61435A}"/>
    <cellStyle name="Comma 9 2 9 4" xfId="14219" xr:uid="{B60DB025-08CD-4CE5-A225-EF26AA61A2E6}"/>
    <cellStyle name="Comma 9 3" xfId="542" xr:uid="{00000000-0005-0000-0000-000029030000}"/>
    <cellStyle name="Comma 9 3 10" xfId="9508" xr:uid="{E7E81DE3-7484-41E0-8FA9-F356A46CD991}"/>
    <cellStyle name="Comma 9 3 10 2" xfId="19888" xr:uid="{ABE7FEB3-D309-49D2-9D77-CEDDF86F8FC8}"/>
    <cellStyle name="Comma 9 3 11" xfId="24493" xr:uid="{D4380A83-A032-4878-B2BD-F5EDC2355B6A}"/>
    <cellStyle name="Comma 9 3 12" xfId="12520" xr:uid="{1EC29B22-E11A-4F03-9D04-7890D63A35C8}"/>
    <cellStyle name="Comma 9 3 2" xfId="1829" xr:uid="{00000000-0005-0000-0000-00002A030000}"/>
    <cellStyle name="Comma 9 3 2 2" xfId="3080" xr:uid="{00000000-0005-0000-0000-000065020000}"/>
    <cellStyle name="Comma 9 3 2 2 2" xfId="6168" xr:uid="{5D3F1E2F-6C13-4865-A186-7E6BC20EDFBA}"/>
    <cellStyle name="Comma 9 3 2 2 2 2" xfId="24145" xr:uid="{7FAC486F-3150-4423-B79F-82D92D5D4315}"/>
    <cellStyle name="Comma 9 3 2 2 2 2 2" xfId="28011" xr:uid="{6EDB3307-FB2D-428A-B7BB-51FD25238CFA}"/>
    <cellStyle name="Comma 9 3 2 2 2 2 3" xfId="31148" xr:uid="{5B67C8A6-D0F9-4F81-B1C0-F30C304F8C08}"/>
    <cellStyle name="Comma 9 3 2 2 2 3" xfId="26867" xr:uid="{652D5C03-1AD5-43F2-95C2-87421CEC1E98}"/>
    <cellStyle name="Comma 9 3 2 2 2 4" xfId="15706" xr:uid="{4A7AF802-84FA-4651-8493-69DBEFBEF268}"/>
    <cellStyle name="Comma 9 3 2 2 3" xfId="8159" xr:uid="{41C885F3-2F9F-457C-9A41-B93334694117}"/>
    <cellStyle name="Comma 9 3 2 2 3 2" xfId="18539" xr:uid="{52F9EBF8-6C8D-4A10-9E5C-BDDF8CD76353}"/>
    <cellStyle name="Comma 9 3 2 2 4" xfId="10992" xr:uid="{6690BEA3-7986-4505-B2F3-1A50EFC06E03}"/>
    <cellStyle name="Comma 9 3 2 2 4 2" xfId="21372" xr:uid="{16FA8055-7EF8-4083-8B83-CB2D93CE4C92}"/>
    <cellStyle name="Comma 9 3 2 2 5" xfId="24466" xr:uid="{C74E39ED-E802-4F6C-B356-E5113AB4E949}"/>
    <cellStyle name="Comma 9 3 2 2 5 2" xfId="30073" xr:uid="{8548742A-9BBA-4637-B5B9-9DA740E4A09B}"/>
    <cellStyle name="Comma 9 3 2 2 6" xfId="27863" xr:uid="{1092D0DD-8FB3-44DD-86EE-6FC6DA4E3B78}"/>
    <cellStyle name="Comma 9 3 2 2 7" xfId="13592" xr:uid="{20D41558-9592-4905-9B8D-FAFB5DB1DBDE}"/>
    <cellStyle name="Comma 9 3 2 3" xfId="2687" xr:uid="{00000000-0005-0000-0000-000064020000}"/>
    <cellStyle name="Comma 9 3 2 3 2" xfId="7810" xr:uid="{45825168-987C-424D-9B12-52F792D7F9B4}"/>
    <cellStyle name="Comma 9 3 2 3 2 2" xfId="28520" xr:uid="{E0FBFBB5-EC4B-4CDC-A0B7-7F4A0932546C}"/>
    <cellStyle name="Comma 9 3 2 3 2 3" xfId="28376" xr:uid="{B1C725C8-4663-4026-A58A-6EC98692EB7D}"/>
    <cellStyle name="Comma 9 3 2 3 2 4" xfId="18190" xr:uid="{CF70C67C-65D6-4BF2-9FF7-5986B90AEE6F}"/>
    <cellStyle name="Comma 9 3 2 3 3" xfId="10643" xr:uid="{51C13CA6-B671-4F5D-917F-E88F4B3AEAF6}"/>
    <cellStyle name="Comma 9 3 2 3 3 2" xfId="21023" xr:uid="{4A99DD87-1800-46CD-ADE8-C5F3EF349A55}"/>
    <cellStyle name="Comma 9 3 2 3 4" xfId="22679" xr:uid="{3EB0B22D-8F5E-48CF-B5FA-63B60A9EE603}"/>
    <cellStyle name="Comma 9 3 2 3 5" xfId="15357" xr:uid="{F541BCBC-753B-4B7B-AEF7-D891549388FA}"/>
    <cellStyle name="Comma 9 3 2 4" xfId="3694" xr:uid="{00000000-0005-0000-0000-00002A030000}"/>
    <cellStyle name="Comma 9 3 2 4 2" xfId="26648" xr:uid="{5A147B94-5AF9-4CDC-8BC6-C737EBE8A913}"/>
    <cellStyle name="Comma 9 3 2 4 3" xfId="26681" xr:uid="{FB1D1AC5-9D11-429C-BF39-EEAC07E5768E}"/>
    <cellStyle name="Comma 9 3 2 5" xfId="4269" xr:uid="{F1DB953E-CDE1-43E8-9BEA-964C5E5A9856}"/>
    <cellStyle name="Comma 9 3 2 5 2" xfId="9040" xr:uid="{F26FC550-BC30-48DE-A2FC-AF981BC732EC}"/>
    <cellStyle name="Comma 9 3 2 5 2 2" xfId="19420" xr:uid="{6FDAA852-56CA-4BF6-BB17-4AA7D4E56C64}"/>
    <cellStyle name="Comma 9 3 2 5 2 3" xfId="31044" xr:uid="{A3B5197F-9B5D-4143-A697-326D2D0AB011}"/>
    <cellStyle name="Comma 9 3 2 5 2 4" xfId="30810" xr:uid="{C5508924-C6EA-4A67-BDDF-7E50FD3BE005}"/>
    <cellStyle name="Comma 9 3 2 5 3" xfId="11873" xr:uid="{A33959D1-ED4C-4C55-92A7-CC84556D1C9C}"/>
    <cellStyle name="Comma 9 3 2 5 3 2" xfId="22253" xr:uid="{D062A147-5A9C-4F48-A79B-58F7E85DB901}"/>
    <cellStyle name="Comma 9 3 2 5 4" xfId="27365" xr:uid="{FD0C7BF0-A587-4637-98FE-1287570FBD22}"/>
    <cellStyle name="Comma 9 3 2 5 5" xfId="28424" xr:uid="{A03FA1EB-B70A-4B0D-B080-7587374271FE}"/>
    <cellStyle name="Comma 9 3 2 5 6" xfId="16587" xr:uid="{9A425600-8E7C-4649-8D14-D414987A8C3D}"/>
    <cellStyle name="Comma 9 3 2 6" xfId="5652" xr:uid="{77D156F7-476C-46F2-93AE-31A8AC882BEE}"/>
    <cellStyle name="Comma 9 3 2 6 2" xfId="29724" xr:uid="{553F6754-B523-42B0-B4FE-4907B6316108}"/>
    <cellStyle name="Comma 9 3 2 6 2 2" xfId="30980" xr:uid="{699CA55B-0135-496F-BFC8-968E66D2718F}"/>
    <cellStyle name="Comma 9 3 2 7" xfId="25225" xr:uid="{32CD50D2-C9AE-4571-939C-C8C54DC3B34F}"/>
    <cellStyle name="Comma 9 3 2 8" xfId="13099" xr:uid="{B68D3080-BA5F-48EA-9188-311DC047BBAB}"/>
    <cellStyle name="Comma 9 3 2 9" xfId="29991" xr:uid="{9DCA55B1-63A8-4DF5-A458-C59A6106A22A}"/>
    <cellStyle name="Comma 9 3 3" xfId="1830" xr:uid="{00000000-0005-0000-0000-00002B030000}"/>
    <cellStyle name="Comma 9 3 3 2" xfId="3081" xr:uid="{00000000-0005-0000-0000-000066020000}"/>
    <cellStyle name="Comma 9 3 3 2 2" xfId="8160" xr:uid="{30BFB4DD-F5E5-4102-846B-4027E615BCE0}"/>
    <cellStyle name="Comma 9 3 3 2 2 2" xfId="28832" xr:uid="{1D3DCD9E-22E3-4A2B-BFEA-68D716F7632B}"/>
    <cellStyle name="Comma 9 3 3 2 2 2 2" xfId="31229" xr:uid="{122F2141-B372-4667-A3EB-B92731022D63}"/>
    <cellStyle name="Comma 9 3 3 2 2 2 3" xfId="30812" xr:uid="{B37193DA-685B-4302-9C78-E276FA29B8E2}"/>
    <cellStyle name="Comma 9 3 3 2 2 3" xfId="27467" xr:uid="{761CFDA3-BD8E-439D-AE3A-6616D3D38BC8}"/>
    <cellStyle name="Comma 9 3 3 2 2 4" xfId="18540" xr:uid="{6FF6D2FD-49D1-478F-8C56-148E459735BA}"/>
    <cellStyle name="Comma 9 3 3 2 3" xfId="10993" xr:uid="{8A4A876A-3AFA-455C-9C42-6A97F80DED57}"/>
    <cellStyle name="Comma 9 3 3 2 3 2" xfId="21373" xr:uid="{9FE326AD-216F-4337-A89B-6ED14C842C11}"/>
    <cellStyle name="Comma 9 3 3 2 4" xfId="24093" xr:uid="{4A6A6AAB-A78E-43A5-A912-AA5037B542FD}"/>
    <cellStyle name="Comma 9 3 3 2 5" xfId="15707" xr:uid="{4224EED2-F5B5-4C80-A76D-50B890931CA9}"/>
    <cellStyle name="Comma 9 3 3 3" xfId="3704" xr:uid="{00000000-0005-0000-0000-00002B030000}"/>
    <cellStyle name="Comma 9 3 3 4" xfId="4420" xr:uid="{18170F86-C2D3-41E7-9BBC-5C6417543022}"/>
    <cellStyle name="Comma 9 3 3 4 2" xfId="9191" xr:uid="{26B92FD6-E0D8-470C-9556-778A5F8FEAFF}"/>
    <cellStyle name="Comma 9 3 3 4 2 2" xfId="19571" xr:uid="{F377DAD8-5711-4268-8A8B-9A61CD9EDB6C}"/>
    <cellStyle name="Comma 9 3 3 4 2 3" xfId="31085" xr:uid="{057F8738-14E9-452A-B2A1-4B72350EA751}"/>
    <cellStyle name="Comma 9 3 3 4 2 4" xfId="30811" xr:uid="{BE881679-89E9-4CF6-A166-B978E2ED3F85}"/>
    <cellStyle name="Comma 9 3 3 4 3" xfId="12024" xr:uid="{84CDBBE9-88B1-45BB-84B9-365383A18EEB}"/>
    <cellStyle name="Comma 9 3 3 4 3 2" xfId="22404" xr:uid="{11C3063F-87D1-4D1E-B343-A620DEF1A22B}"/>
    <cellStyle name="Comma 9 3 3 4 4" xfId="16738" xr:uid="{A83B7572-DEFE-4674-B9BC-F693F0EB8DA2}"/>
    <cellStyle name="Comma 9 3 3 5" xfId="5653" xr:uid="{B525BE71-296E-4A8D-A239-535718B25E1D}"/>
    <cellStyle name="Comma 9 3 3 5 2" xfId="29695" xr:uid="{25FDA149-4835-475C-A7F8-D677AAAFBB08}"/>
    <cellStyle name="Comma 9 3 3 5 2 2" xfId="30981" xr:uid="{8A31E08D-F38C-4717-AA35-0B286BA438E3}"/>
    <cellStyle name="Comma 9 3 3 6" xfId="24663" xr:uid="{3D67FC07-C30E-4BB2-B210-DB9C3EA33BDF}"/>
    <cellStyle name="Comma 9 3 3 7" xfId="13593" xr:uid="{5FA0F202-D403-4101-916A-106D8E59EF14}"/>
    <cellStyle name="Comma 9 3 4" xfId="1828" xr:uid="{00000000-0005-0000-0000-00002C030000}"/>
    <cellStyle name="Comma 9 3 4 2" xfId="3079" xr:uid="{00000000-0005-0000-0000-000067020000}"/>
    <cellStyle name="Comma 9 3 4 2 2" xfId="8158" xr:uid="{A44917E5-A260-4E57-A00D-74E81142C856}"/>
    <cellStyle name="Comma 9 3 4 2 2 2" xfId="28831" xr:uid="{E1D0D1D7-BCBC-4025-A9A4-65F4CA9D0DA2}"/>
    <cellStyle name="Comma 9 3 4 2 2 3" xfId="26693" xr:uid="{6EFBF9CB-8F8C-49E7-9369-5F3AF238C536}"/>
    <cellStyle name="Comma 9 3 4 2 2 4" xfId="18538" xr:uid="{411A0BFC-0770-4A0F-9BFF-5513F5ADE6E2}"/>
    <cellStyle name="Comma 9 3 4 2 3" xfId="10991" xr:uid="{379F143A-75EE-4D4F-83EE-FE40F42B0461}"/>
    <cellStyle name="Comma 9 3 4 2 3 2" xfId="21371" xr:uid="{0A5CACF6-8CDA-4E18-9620-A72C6691C0CE}"/>
    <cellStyle name="Comma 9 3 4 2 4" xfId="25173" xr:uid="{96CFF20C-9ADF-43F2-ABAD-249183DF8F3F}"/>
    <cellStyle name="Comma 9 3 4 2 5" xfId="15705" xr:uid="{12C4A8BE-B9AB-4776-A2A2-D7A439B32A7B}"/>
    <cellStyle name="Comma 9 3 4 3" xfId="3669" xr:uid="{00000000-0005-0000-0000-00002C030000}"/>
    <cellStyle name="Comma 9 3 4 4" xfId="5651" xr:uid="{2992C92C-8EDE-4819-B747-CFD197F07934}"/>
    <cellStyle name="Comma 9 3 4 4 2" xfId="29962" xr:uid="{BB309544-82A9-4F34-A3A4-5C8ABA70C651}"/>
    <cellStyle name="Comma 9 3 4 5" xfId="22862" xr:uid="{7A0D85F2-7603-4244-8EA4-BCE31E460284}"/>
    <cellStyle name="Comma 9 3 4 6" xfId="13591" xr:uid="{E59C85B5-D30B-41E2-8D24-850FCB8A133A}"/>
    <cellStyle name="Comma 9 3 5" xfId="2582" xr:uid="{00000000-0005-0000-0000-000068020000}"/>
    <cellStyle name="Comma 9 3 5 2" xfId="5846" xr:uid="{9AFCFEEE-2505-4F6D-A481-F03D7C6B099D}"/>
    <cellStyle name="Comma 9 3 5 2 2" xfId="27704" xr:uid="{71638D3E-073B-465B-8079-C421AEEF8FCF}"/>
    <cellStyle name="Comma 9 3 5 2 2 2" xfId="31194" xr:uid="{A200391D-8B39-419F-859D-3D90BFEFCC8C}"/>
    <cellStyle name="Comma 9 3 5 2 2 3" xfId="30813" xr:uid="{66DD9239-68FF-45F3-AF1C-1AA6F4162EB8}"/>
    <cellStyle name="Comma 9 3 5 2 3" xfId="28109" xr:uid="{88E78A97-D798-40B1-B121-601BFA26463A}"/>
    <cellStyle name="Comma 9 3 5 2 4" xfId="15253" xr:uid="{876EBB0C-63E8-4A7B-9EDA-9C1C3871BA2F}"/>
    <cellStyle name="Comma 9 3 5 3" xfId="7706" xr:uid="{BEA5950F-02E1-43FC-B1F1-A36C58FBB631}"/>
    <cellStyle name="Comma 9 3 5 3 2" xfId="18086" xr:uid="{FF85433C-FEC8-47E7-B6A5-8EEC6298B380}"/>
    <cellStyle name="Comma 9 3 5 4" xfId="10539" xr:uid="{65183B43-D80D-49BA-BEF9-F6E503BD1F06}"/>
    <cellStyle name="Comma 9 3 5 4 2" xfId="20919" xr:uid="{21238C72-15FC-4007-A9F9-B93D39F31BED}"/>
    <cellStyle name="Comma 9 3 5 5" xfId="23341" xr:uid="{E1FCD651-C478-44B8-92D8-7921DAE26410}"/>
    <cellStyle name="Comma 9 3 5 6" xfId="12969" xr:uid="{D658D3A0-00E0-4869-960E-19BC6F8649B5}"/>
    <cellStyle name="Comma 9 3 6" xfId="2289" xr:uid="{00000000-0005-0000-0000-000063020000}"/>
    <cellStyle name="Comma 9 3 6 2" xfId="7415" xr:uid="{025F373A-BE43-4E48-85A7-5A7239E2FC8F}"/>
    <cellStyle name="Comma 9 3 6 2 2" xfId="17795" xr:uid="{A00288B0-3EAD-4837-B259-F6C4CCB3457F}"/>
    <cellStyle name="Comma 9 3 6 3" xfId="10248" xr:uid="{CA02812C-EBA4-4234-A901-7D6F1FC3AB91}"/>
    <cellStyle name="Comma 9 3 6 3 2" xfId="20628" xr:uid="{8FCD722B-FB2D-486A-89B1-ACD6791E1381}"/>
    <cellStyle name="Comma 9 3 6 4" xfId="25401" xr:uid="{7C46B817-38A3-42C6-882C-98B3949A937A}"/>
    <cellStyle name="Comma 9 3 6 5" xfId="27258" xr:uid="{93B1D2DF-2A26-4BF0-ACE2-6FB4605820E9}"/>
    <cellStyle name="Comma 9 3 6 6" xfId="14962" xr:uid="{828B998B-8124-4DEA-903D-2B09FAA8B816}"/>
    <cellStyle name="Comma 9 3 7" xfId="3824" xr:uid="{9D146E72-9673-49A7-806E-FB272B5C17CE}"/>
    <cellStyle name="Comma 9 3 7 2" xfId="8656" xr:uid="{BC26A82D-0058-4EFB-8C47-948475657A86}"/>
    <cellStyle name="Comma 9 3 7 2 2" xfId="19036" xr:uid="{55C8ACED-B877-4D7A-A9B1-AC60BCE92CAA}"/>
    <cellStyle name="Comma 9 3 7 3" xfId="11489" xr:uid="{FDD557D6-8B8B-4718-92FD-32760A075EE3}"/>
    <cellStyle name="Comma 9 3 7 3 2" xfId="21869" xr:uid="{0FD211B6-4E5B-487B-87A0-EE2F7A318503}"/>
    <cellStyle name="Comma 9 3 7 4" xfId="26115" xr:uid="{0E9C60C0-50AC-45C5-A9CD-C7BE1E7C0246}"/>
    <cellStyle name="Comma 9 3 7 5" xfId="28092" xr:uid="{1633684F-EEAE-4F4D-8516-7185672DF3DD}"/>
    <cellStyle name="Comma 9 3 7 6" xfId="16203" xr:uid="{301EE679-6692-44AB-93B8-513D570952F7}"/>
    <cellStyle name="Comma 9 3 8" xfId="4930" xr:uid="{77B32B7E-E9F2-43A7-9503-9206BCE0429D}"/>
    <cellStyle name="Comma 9 3 8 2" xfId="14222" xr:uid="{84EDABC1-9EAF-47EA-9F3B-282B5B0532D7}"/>
    <cellStyle name="Comma 9 3 9" xfId="6675" xr:uid="{E1EE7C5D-FE69-4EF7-AC70-A5F4889A2F0D}"/>
    <cellStyle name="Comma 9 3 9 2" xfId="17055" xr:uid="{742713B6-8D96-48AF-8C04-8C2D9EA52616}"/>
    <cellStyle name="Comma 9 4" xfId="543" xr:uid="{00000000-0005-0000-0000-00002D030000}"/>
    <cellStyle name="Comma 9 4 10" xfId="12678" xr:uid="{3C78FD5E-2306-4C10-B6FB-57929E2C1CCB}"/>
    <cellStyle name="Comma 9 4 2" xfId="1832" xr:uid="{00000000-0005-0000-0000-00002E030000}"/>
    <cellStyle name="Comma 9 4 2 2" xfId="3082" xr:uid="{00000000-0005-0000-0000-00006A020000}"/>
    <cellStyle name="Comma 9 4 2 2 2" xfId="8161" xr:uid="{D45C281E-EDA4-4C74-897C-FA30A35FA9EC}"/>
    <cellStyle name="Comma 9 4 2 2 2 2" xfId="28833" xr:uid="{5EAC4C5F-3550-465C-8620-97567FEA2F7B}"/>
    <cellStyle name="Comma 9 4 2 2 2 3" xfId="28398" xr:uid="{D04C0551-F87A-4571-AF8D-4BD6E13F12A9}"/>
    <cellStyle name="Comma 9 4 2 2 2 4" xfId="18541" xr:uid="{0B0475C1-0F95-4754-8A42-092F6CFCE269}"/>
    <cellStyle name="Comma 9 4 2 2 3" xfId="10994" xr:uid="{505883EF-447C-4761-BB1F-648E3A0C6355}"/>
    <cellStyle name="Comma 9 4 2 2 3 2" xfId="21374" xr:uid="{3D737D26-8D47-42D5-BB22-1E4818534386}"/>
    <cellStyle name="Comma 9 4 2 2 4" xfId="24003" xr:uid="{96A29539-771F-4E38-884F-6CC3BCAFD248}"/>
    <cellStyle name="Comma 9 4 2 2 5" xfId="15708" xr:uid="{412DA1D9-9811-42B5-8081-0F6DE9609973}"/>
    <cellStyle name="Comma 9 4 2 3" xfId="2862" xr:uid="{00000000-0005-0000-0000-00002E030000}"/>
    <cellStyle name="Comma 9 4 2 4" xfId="5654" xr:uid="{FACDA99C-DDD8-460F-90C1-E63427823092}"/>
    <cellStyle name="Comma 9 4 2 4 2" xfId="29778" xr:uid="{E30DC661-0A7D-4302-84B9-97F8610FC21A}"/>
    <cellStyle name="Comma 9 4 2 5" xfId="24262" xr:uid="{3265BF72-9522-42AA-B61C-3BDC8B8C2FEA}"/>
    <cellStyle name="Comma 9 4 2 6" xfId="13594" xr:uid="{777200A9-6584-4AD9-8F33-936578F81C45}"/>
    <cellStyle name="Comma 9 4 3" xfId="1833" xr:uid="{00000000-0005-0000-0000-00002F030000}"/>
    <cellStyle name="Comma 9 4 3 2" xfId="2684" xr:uid="{00000000-0005-0000-0000-00006B020000}"/>
    <cellStyle name="Comma 9 4 3 2 2" xfId="7807" xr:uid="{E331375F-8633-44FE-825C-9D28423035A0}"/>
    <cellStyle name="Comma 9 4 3 2 2 2" xfId="18187" xr:uid="{1DAC768A-1B7D-40B1-827C-C4417E242BA6}"/>
    <cellStyle name="Comma 9 4 3 2 3" xfId="10640" xr:uid="{70FCB1B9-77A8-47C2-8CD6-DDBFED7DE979}"/>
    <cellStyle name="Comma 9 4 3 2 3 2" xfId="21020" xr:uid="{F4D14E92-635C-44F3-AF4A-2EE9D0000A5A}"/>
    <cellStyle name="Comma 9 4 3 2 4" xfId="15354" xr:uid="{A80AE682-E449-4C51-8007-0414D76349D1}"/>
    <cellStyle name="Comma 9 4 3 2 5" xfId="30443" xr:uid="{B26AB995-9DA7-45C6-8F4A-F83B12EC79F3}"/>
    <cellStyle name="Comma 9 4 3 3" xfId="2864" xr:uid="{00000000-0005-0000-0000-00002F030000}"/>
    <cellStyle name="Comma 9 4 3 4" xfId="5655" xr:uid="{5A2DC35C-DA84-47EE-9C97-6ECF34E3F1B9}"/>
    <cellStyle name="Comma 9 4 3 4 2" xfId="29755" xr:uid="{3FF33E2E-17F3-4806-92DB-FC2FBAC24A0C}"/>
    <cellStyle name="Comma 9 4 3 5" xfId="23994" xr:uid="{5E6A089C-D917-41FC-BC1A-85B936181ADC}"/>
    <cellStyle name="Comma 9 4 3 6" xfId="13096" xr:uid="{CA7AFE53-3DF3-4060-99A5-F06C7E393E9D}"/>
    <cellStyle name="Comma 9 4 4" xfId="1831" xr:uid="{00000000-0005-0000-0000-000030030000}"/>
    <cellStyle name="Comma 9 4 4 2" xfId="4624" xr:uid="{FE65B954-A8A9-4EAA-8C9D-BB93F9307337}"/>
    <cellStyle name="Comma 9 4 4 2 2" xfId="9395" xr:uid="{CC2D082B-9568-4061-BFBC-7503E89197A5}"/>
    <cellStyle name="Comma 9 4 4 2 2 2" xfId="19775" xr:uid="{1081FF1A-E036-4CD8-8BA8-9FC86411E3A1}"/>
    <cellStyle name="Comma 9 4 4 2 3" xfId="12228" xr:uid="{857A7544-3BCE-4D2B-A6D8-4060EFC69FAD}"/>
    <cellStyle name="Comma 9 4 4 2 3 2" xfId="22608" xr:uid="{3C845386-DD0D-4613-A146-6785A04FC2CA}"/>
    <cellStyle name="Comma 9 4 4 2 4" xfId="28493" xr:uid="{A373CDC8-DBDB-4B19-BFB6-C534F20C37EB}"/>
    <cellStyle name="Comma 9 4 4 2 5" xfId="26179" xr:uid="{54DC8C73-61C9-4057-873E-9401108C2B6F}"/>
    <cellStyle name="Comma 9 4 4 2 6" xfId="16942" xr:uid="{52C391CC-B8A7-420E-80D5-E049C16AC34D}"/>
    <cellStyle name="Comma 9 4 4 3" xfId="25128" xr:uid="{2F96BC45-D1A8-477B-912B-54E4C4A93C35}"/>
    <cellStyle name="Comma 9 4 5" xfId="4133" xr:uid="{3A5B6A9D-E2F9-4176-8736-970E7F931A38}"/>
    <cellStyle name="Comma 9 4 5 2" xfId="8904" xr:uid="{231E58DE-E60E-4884-A444-43E1D087A008}"/>
    <cellStyle name="Comma 9 4 5 2 2" xfId="29009" xr:uid="{50BE6FA5-AEA9-4730-8B03-94597896F2AC}"/>
    <cellStyle name="Comma 9 4 5 2 3" xfId="27944" xr:uid="{FC375E88-CEB9-42BF-B05D-CC17C8C7FACB}"/>
    <cellStyle name="Comma 9 4 5 2 4" xfId="19284" xr:uid="{8C961C43-0FD4-4DE2-AF9A-F682BF2269EA}"/>
    <cellStyle name="Comma 9 4 5 2 5" xfId="31014" xr:uid="{C70E7451-E225-40B7-9553-75756977E965}"/>
    <cellStyle name="Comma 9 4 5 3" xfId="11737" xr:uid="{97DBAD62-6B6E-4B36-BEDA-3E9C71377653}"/>
    <cellStyle name="Comma 9 4 5 3 2" xfId="22117" xr:uid="{5B2E8434-CDB6-4456-9914-5C1A52D21BA2}"/>
    <cellStyle name="Comma 9 4 5 4" xfId="23806" xr:uid="{43B1E241-E8F2-4E70-A670-726EB7856799}"/>
    <cellStyle name="Comma 9 4 5 5" xfId="16451" xr:uid="{1D690D66-5B99-40BC-A859-3606B2565E5A}"/>
    <cellStyle name="Comma 9 4 6" xfId="4931" xr:uid="{0091691E-B76B-4D47-B30A-70E1F774625F}"/>
    <cellStyle name="Comma 9 4 6 2" xfId="27138" xr:uid="{03F91043-8AF1-4A18-845A-F17760B2E279}"/>
    <cellStyle name="Comma 9 4 6 3" xfId="26022" xr:uid="{60957D1F-98E5-47F2-8A98-70467DECF462}"/>
    <cellStyle name="Comma 9 4 6 4" xfId="14223" xr:uid="{5C397A5E-5721-42D2-9020-F116BDBE3D50}"/>
    <cellStyle name="Comma 9 4 7" xfId="6676" xr:uid="{BF37F11C-F416-4874-9EC2-E625A9DD0D55}"/>
    <cellStyle name="Comma 9 4 7 2" xfId="25854" xr:uid="{6DBE41EF-36D8-4C35-8416-709ECA033017}"/>
    <cellStyle name="Comma 9 4 7 3" xfId="27647" xr:uid="{12019546-0995-48DF-B220-09A66AC498C8}"/>
    <cellStyle name="Comma 9 4 7 4" xfId="17056" xr:uid="{32AF84CE-B18D-464C-A70E-6DE5EC154F9A}"/>
    <cellStyle name="Comma 9 4 8" xfId="9509" xr:uid="{9CB2F9B3-66D1-40D1-952E-C5E337CE3155}"/>
    <cellStyle name="Comma 9 4 8 2" xfId="19889" xr:uid="{EACFA2CD-C989-4EFF-B1E9-0B93E72AA165}"/>
    <cellStyle name="Comma 9 4 9" xfId="23378" xr:uid="{DC4BC53C-6F1B-438D-AE51-C463E2080EF4}"/>
    <cellStyle name="Comma 9 5" xfId="544" xr:uid="{00000000-0005-0000-0000-000031030000}"/>
    <cellStyle name="Comma 9 5 10" xfId="13595" xr:uid="{83B15E35-6B93-4D49-AEF8-1630BB09035E}"/>
    <cellStyle name="Comma 9 5 2" xfId="1835" xr:uid="{00000000-0005-0000-0000-000032030000}"/>
    <cellStyle name="Comma 9 5 2 2" xfId="23870" xr:uid="{DCC8170A-53AF-458D-A295-81F5DBDF94FB}"/>
    <cellStyle name="Comma 9 5 2 2 2" xfId="29732" xr:uid="{4EE9F0A9-B64B-4BBC-877F-5C2DC9EA782C}"/>
    <cellStyle name="Comma 9 5 2 2 2 2" xfId="30815" xr:uid="{7DDDB3C0-0AA8-429A-9485-C1BA4A808B64}"/>
    <cellStyle name="Comma 9 5 2 3" xfId="25738" xr:uid="{BD4F76CC-DB4F-408A-9F04-DD94FC6E59F4}"/>
    <cellStyle name="Comma 9 5 2 4" xfId="30060" xr:uid="{2C5886AA-A058-4749-A25F-7DF620D43BC6}"/>
    <cellStyle name="Comma 9 5 3" xfId="1836" xr:uid="{00000000-0005-0000-0000-000033030000}"/>
    <cellStyle name="Comma 9 5 4" xfId="1834" xr:uid="{00000000-0005-0000-0000-000034030000}"/>
    <cellStyle name="Comma 9 5 5" xfId="4421" xr:uid="{8EC6386D-C2C1-405F-852E-EAC3F4EC2A41}"/>
    <cellStyle name="Comma 9 5 5 2" xfId="9192" xr:uid="{8A7F21B0-5A5D-4C74-B81C-486ACD5191D6}"/>
    <cellStyle name="Comma 9 5 5 2 2" xfId="19572" xr:uid="{E6AFE00C-408F-49CE-97BB-B98173877846}"/>
    <cellStyle name="Comma 9 5 5 2 3" xfId="31086" xr:uid="{2CDF2188-A78B-4855-8CE4-F384313AF8EE}"/>
    <cellStyle name="Comma 9 5 5 2 4" xfId="30814" xr:uid="{A68B76D1-A43A-4AAC-9BB7-E9A4D4A197E0}"/>
    <cellStyle name="Comma 9 5 5 3" xfId="12025" xr:uid="{5D6BBF46-0E92-42E9-8FE6-45DB54368DB5}"/>
    <cellStyle name="Comma 9 5 5 3 2" xfId="22405" xr:uid="{BDC8279A-D582-4486-AC4B-D513E2A5B65C}"/>
    <cellStyle name="Comma 9 5 5 4" xfId="16739" xr:uid="{537E17A7-7BE3-4DD4-B5E0-334C97CB41B1}"/>
    <cellStyle name="Comma 9 5 6" xfId="4932" xr:uid="{3BEECAB2-096E-478B-8733-052CC5DA46D1}"/>
    <cellStyle name="Comma 9 5 6 2" xfId="14224" xr:uid="{132FD597-578A-4B73-932F-F8193B464CB5}"/>
    <cellStyle name="Comma 9 5 7" xfId="6677" xr:uid="{C13BDEBE-EC6F-4B5B-B3FF-187FD5333AD1}"/>
    <cellStyle name="Comma 9 5 7 2" xfId="17057" xr:uid="{640FFE14-AE5F-4D33-94EA-47F986E50348}"/>
    <cellStyle name="Comma 9 5 8" xfId="9510" xr:uid="{A92927A1-ABCD-49F8-9AAF-A2700459F7EF}"/>
    <cellStyle name="Comma 9 5 8 2" xfId="19890" xr:uid="{6FC0863A-4F9B-40B6-857E-4D242A7598FA}"/>
    <cellStyle name="Comma 9 5 9" xfId="25535" xr:uid="{D2C37B91-35F4-4516-8914-A4B4F52CA9F9}"/>
    <cellStyle name="Comma 9 6" xfId="1837" xr:uid="{00000000-0005-0000-0000-000035030000}"/>
    <cellStyle name="Comma 9 6 2" xfId="2879" xr:uid="{00000000-0005-0000-0000-00006D020000}"/>
    <cellStyle name="Comma 9 6 2 2" xfId="7995" xr:uid="{F8DF9D05-4BF2-44A5-8B37-515E769FFBD5}"/>
    <cellStyle name="Comma 9 6 2 2 2" xfId="28510" xr:uid="{72FA9D96-51E4-4F4A-978B-4A85F827A191}"/>
    <cellStyle name="Comma 9 6 2 2 2 2" xfId="31205" xr:uid="{AC86CCF5-87B5-486C-A95D-B373481C3E5D}"/>
    <cellStyle name="Comma 9 6 2 2 2 3" xfId="30816" xr:uid="{A3D88B5A-1B43-49B3-A188-71217E96AF43}"/>
    <cellStyle name="Comma 9 6 2 2 3" xfId="28126" xr:uid="{13D8EEBD-E61C-47F1-8E6D-4914C778CF50}"/>
    <cellStyle name="Comma 9 6 2 2 4" xfId="18375" xr:uid="{2FBE579A-0724-40CE-A96C-AE6C5A8A6738}"/>
    <cellStyle name="Comma 9 6 2 3" xfId="10828" xr:uid="{117361D7-DE3B-48DA-A416-490B2DBE8F56}"/>
    <cellStyle name="Comma 9 6 2 3 2" xfId="21208" xr:uid="{4B1EFDCC-AF3A-4AA3-A4B3-4EA13FEE091E}"/>
    <cellStyle name="Comma 9 6 2 4" xfId="23705" xr:uid="{52309564-43A7-44AD-ACC3-88FC48623B4F}"/>
    <cellStyle name="Comma 9 6 2 5" xfId="15542" xr:uid="{A5167BCE-42C2-4F06-B756-5F61D70AB861}"/>
    <cellStyle name="Comma 9 6 3" xfId="3700" xr:uid="{00000000-0005-0000-0000-000035030000}"/>
    <cellStyle name="Comma 9 6 4" xfId="5656" xr:uid="{F0889DBC-5892-417F-8EE7-FA192F9E9925}"/>
    <cellStyle name="Comma 9 6 4 2" xfId="29766" xr:uid="{B3881E7F-EA6D-4505-A0C2-F6197E7FCB7D}"/>
    <cellStyle name="Comma 9 6 5" xfId="24581" xr:uid="{56AB86CB-57DE-41F5-A230-5CEEE65EC711}"/>
    <cellStyle name="Comma 9 6 6" xfId="13376" xr:uid="{9075C2A9-E0C7-42DA-8F05-B5C16EE5D13C}"/>
    <cellStyle name="Comma 9 7" xfId="1838" xr:uid="{00000000-0005-0000-0000-000036030000}"/>
    <cellStyle name="Comma 9 7 2" xfId="2479" xr:uid="{00000000-0005-0000-0000-00006E020000}"/>
    <cellStyle name="Comma 9 7 2 2" xfId="7603" xr:uid="{D5B135C5-3CB5-4DF1-B349-0B52A0BC6519}"/>
    <cellStyle name="Comma 9 7 2 2 2" xfId="17983" xr:uid="{839A207B-8E9A-435A-B9A2-4DB69BB8C548}"/>
    <cellStyle name="Comma 9 7 2 3" xfId="10436" xr:uid="{7A2A9931-09CA-4C00-8628-5260613B428F}"/>
    <cellStyle name="Comma 9 7 2 3 2" xfId="20816" xr:uid="{BB635F78-7B5F-469E-A4E1-A95E414DCC15}"/>
    <cellStyle name="Comma 9 7 2 4" xfId="27706" xr:uid="{E697571F-732E-4AA2-8232-8ADA520FD7E3}"/>
    <cellStyle name="Comma 9 7 2 5" xfId="27041" xr:uid="{2C8384A5-EDEB-4BC1-BCE6-5F8E40BA29C5}"/>
    <cellStyle name="Comma 9 7 2 6" xfId="15150" xr:uid="{5BA22906-1C66-4AAA-9480-D2A998B67ED2}"/>
    <cellStyle name="Comma 9 7 3" xfId="3658" xr:uid="{00000000-0005-0000-0000-000036030000}"/>
    <cellStyle name="Comma 9 7 4" xfId="5657" xr:uid="{30261AFC-BC09-4145-A1C1-20C674F34240}"/>
    <cellStyle name="Comma 9 7 4 2" xfId="29864" xr:uid="{F821CFCD-FFB9-4C80-B833-DA30AE5E5A8C}"/>
    <cellStyle name="Comma 9 7 5" xfId="24922" xr:uid="{29E6EB39-4CF9-46EE-BB9A-ACC34553CA10}"/>
    <cellStyle name="Comma 9 7 6" xfId="12866" xr:uid="{B716D2F0-27D6-45B7-9D21-02D2AFFE409C}"/>
    <cellStyle name="Comma 9 8" xfId="1818" xr:uid="{00000000-0005-0000-0000-000037030000}"/>
    <cellStyle name="Comma 9 8 2" xfId="2173" xr:uid="{00000000-0005-0000-0000-000055020000}"/>
    <cellStyle name="Comma 9 8 2 2" xfId="7299" xr:uid="{0681815D-DA0A-44AC-B63D-096C72FAF05F}"/>
    <cellStyle name="Comma 9 8 2 2 2" xfId="17679" xr:uid="{4E66BBA4-5680-4D52-8C98-7FD554A826E1}"/>
    <cellStyle name="Comma 9 8 2 3" xfId="10132" xr:uid="{8A8E8938-B03B-4A5B-B9C5-378A6A3693A6}"/>
    <cellStyle name="Comma 9 8 2 3 2" xfId="20512" xr:uid="{50971F9A-6718-488A-A0F2-E7DA43E14EA9}"/>
    <cellStyle name="Comma 9 8 2 4" xfId="27923" xr:uid="{0F5FA70B-01F5-4593-A104-BDD6E3273FAB}"/>
    <cellStyle name="Comma 9 8 2 5" xfId="25962" xr:uid="{B66DC2D6-5D54-4F8E-82C0-EC4FEB159109}"/>
    <cellStyle name="Comma 9 8 2 6" xfId="14846" xr:uid="{80F29169-2463-4D00-9FF7-78830790E047}"/>
    <cellStyle name="Comma 9 8 3" xfId="3545" xr:uid="{00000000-0005-0000-0000-000037030000}"/>
    <cellStyle name="Comma 9 8 4" xfId="25252" xr:uid="{002E24B2-B2C8-44B9-8713-3DE11B6D9157}"/>
    <cellStyle name="Comma 9 9" xfId="3876" xr:uid="{843F6AD1-FCB4-445A-AA8D-FE1C9F50769F}"/>
    <cellStyle name="Comma 9 9 2" xfId="8707" xr:uid="{95A34064-24CD-4754-9807-8A57438B2F68}"/>
    <cellStyle name="Comma 9 9 2 2" xfId="19087" xr:uid="{7555BDD1-0452-4A18-A1C8-2D9D28563F51}"/>
    <cellStyle name="Comma 9 9 3" xfId="11540" xr:uid="{6B5AB9F2-6D06-45A2-91F3-BB97F134CEA2}"/>
    <cellStyle name="Comma 9 9 3 2" xfId="21920" xr:uid="{5C5B9B25-98D4-49A4-940B-809F1F4D44DD}"/>
    <cellStyle name="Comma 9 9 4" xfId="28052" xr:uid="{86BCF2E4-A5F7-4B4D-9E16-0B7509DA28D2}"/>
    <cellStyle name="Comma 9 9 5" xfId="28681" xr:uid="{7A68E2DD-3DD2-483A-8D01-3717E66A3056}"/>
    <cellStyle name="Comma 9 9 6" xfId="16254" xr:uid="{C6FC2547-1541-496E-83B5-C02EE9239EC9}"/>
    <cellStyle name="Currency" xfId="545" builtinId="4"/>
    <cellStyle name="Currency 10" xfId="9511" xr:uid="{E689EB5D-FEBE-4207-8328-F59950977F17}"/>
    <cellStyle name="Currency 10 2" xfId="19891" xr:uid="{2B6095D5-BCD8-4CCD-85E7-EE646FEB2A7C}"/>
    <cellStyle name="Currency 11" xfId="31724" xr:uid="{50C09DAD-7BB7-4B5C-917D-B69F3EB82B30}"/>
    <cellStyle name="Currency 12" xfId="31725" xr:uid="{69491EB7-021E-4ADE-A85E-04FC9A02E371}"/>
    <cellStyle name="Currency 2" xfId="546" xr:uid="{00000000-0005-0000-0000-000039030000}"/>
    <cellStyle name="Currency 2 2" xfId="547" xr:uid="{00000000-0005-0000-0000-00003A030000}"/>
    <cellStyle name="Currency 2 2 2" xfId="1840" xr:uid="{00000000-0005-0000-0000-00003B030000}"/>
    <cellStyle name="Currency 2 2 2 2" xfId="25521" xr:uid="{F33B5A7B-A6F4-4F39-9943-AAAD1FE7791C}"/>
    <cellStyle name="Currency 2 2 2 2 2" xfId="29674" xr:uid="{8A10BD16-5AEB-494E-881F-7E0D230EA123}"/>
    <cellStyle name="Currency 2 2 2 3" xfId="25759" xr:uid="{8F717FAC-E6A7-4309-961E-F4148D0E234D}"/>
    <cellStyle name="Currency 2 2 3" xfId="1841" xr:uid="{00000000-0005-0000-0000-00003C030000}"/>
    <cellStyle name="Currency 2 2 3 2" xfId="31309" xr:uid="{7BFE6CF7-9CFB-4E56-9502-51B9DDDA54DC}"/>
    <cellStyle name="Currency 2 2 3 3" xfId="31260" xr:uid="{1228AB1E-3502-40BF-A461-A45B15291AD2}"/>
    <cellStyle name="Currency 2 2 4" xfId="1839" xr:uid="{00000000-0005-0000-0000-00003D030000}"/>
    <cellStyle name="Currency 2 2 5" xfId="30402" xr:uid="{6C56C78C-CF80-400B-8AD4-5EA478965CBC}"/>
    <cellStyle name="Currency 2 2 5 2" xfId="30444" xr:uid="{52EAF437-DE7B-45B5-A79E-F2F09DDEC780}"/>
    <cellStyle name="Currency 2 2 6" xfId="31731" xr:uid="{B1431204-32C2-4525-9311-376EB91B9E68}"/>
    <cellStyle name="Currency 2 3" xfId="548" xr:uid="{00000000-0005-0000-0000-00003E030000}"/>
    <cellStyle name="Currency 2 4" xfId="549" xr:uid="{00000000-0005-0000-0000-00003F030000}"/>
    <cellStyle name="Currency 2 4 10" xfId="27030" xr:uid="{E2BB59DD-EAC6-4905-8F26-36D6C8445F5A}"/>
    <cellStyle name="Currency 2 4 11" xfId="14226"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0" xr:uid="{6B07941A-733F-4265-B589-986D489FB7FB}"/>
    <cellStyle name="Currency 2 4 2 5 2" xfId="17060" xr:uid="{A75C8787-838D-458D-9893-435FAFB16D29}"/>
    <cellStyle name="Currency 2 4 2 6" xfId="9513" xr:uid="{4A2CCE91-071D-4DFC-94AA-3F311A8B76DD}"/>
    <cellStyle name="Currency 2 4 2 6 2" xfId="19893" xr:uid="{F9F12B49-8742-44E9-86C5-23FD4B485300}"/>
    <cellStyle name="Currency 2 4 2 7" xfId="25183" xr:uid="{8C613C50-0C1C-451F-91C4-8486798283CE}"/>
    <cellStyle name="Currency 2 4 2 8" xfId="14227" xr:uid="{F0C44351-F905-47A4-AD58-729DEE0B4430}"/>
    <cellStyle name="Currency 2 4 3" xfId="1846" xr:uid="{00000000-0005-0000-0000-000044030000}"/>
    <cellStyle name="Currency 2 4 3 2" xfId="31310" xr:uid="{63EA3BD5-D743-4D3E-B117-DC4C143B3472}"/>
    <cellStyle name="Currency 2 4 3 3" xfId="31269" xr:uid="{143BD92B-F210-4D52-85D1-C1196C82AA7E}"/>
    <cellStyle name="Currency 2 4 4" xfId="1847" xr:uid="{00000000-0005-0000-0000-000045030000}"/>
    <cellStyle name="Currency 2 4 5" xfId="1842" xr:uid="{00000000-0005-0000-0000-000046030000}"/>
    <cellStyle name="Currency 2 4 6" xfId="6679" xr:uid="{8CFBB05E-FC06-4B48-9CB7-78AB3B06959E}"/>
    <cellStyle name="Currency 2 4 6 2" xfId="17059" xr:uid="{24208534-EA6E-486C-9511-89CD5A46A0BC}"/>
    <cellStyle name="Currency 2 4 6 3" xfId="29819" xr:uid="{7495F884-4559-4BB6-B6DD-02CAC4FD0E91}"/>
    <cellStyle name="Currency 2 4 7" xfId="9512" xr:uid="{E9C1AF90-268C-4F7A-A2C6-48777BDDBCCB}"/>
    <cellStyle name="Currency 2 4 7 2" xfId="19892" xr:uid="{58A25324-231A-479A-B501-749E4161E97F}"/>
    <cellStyle name="Currency 2 4 8" xfId="24631" xr:uid="{27BCA51D-A890-4632-B002-5D71C0530BA5}"/>
    <cellStyle name="Currency 2 4 9" xfId="22899" xr:uid="{F015D0BA-F72C-4632-855D-37F062B28834}"/>
    <cellStyle name="Currency 2 5" xfId="1848" xr:uid="{00000000-0005-0000-0000-000047030000}"/>
    <cellStyle name="Currency 2 5 2" xfId="31271" xr:uid="{C9960BEB-433F-4D8A-AB3D-38B8005C5B97}"/>
    <cellStyle name="Currency 2 5 3" xfId="31311" xr:uid="{17E81078-713B-441E-8C51-6F85DC0B3771}"/>
    <cellStyle name="Currency 2 5 4" xfId="31253" xr:uid="{71529EA7-54A6-4052-B414-B4F635F70A11}"/>
    <cellStyle name="Currency 2 6" xfId="30401" xr:uid="{BCAB48D8-82F5-4F43-A322-3E67DE7472E1}"/>
    <cellStyle name="Currency 2 6 2" xfId="31259" xr:uid="{E8739B1A-634F-45BD-BCE4-041B23EE0F95}"/>
    <cellStyle name="Currency 2 7" xfId="31730" xr:uid="{64F74D17-D806-4C43-B557-ADB798BEED05}"/>
    <cellStyle name="Currency 3" xfId="551" xr:uid="{00000000-0005-0000-0000-000048030000}"/>
    <cellStyle name="Currency 3 10" xfId="30618" xr:uid="{CC98C09A-FB90-4F09-8713-CE67BE1C4FA6}"/>
    <cellStyle name="Currency 3 11" xfId="30916" xr:uid="{AC79C766-96F4-4BB0-9D53-CAD075CD5FB9}"/>
    <cellStyle name="Currency 3 12" xfId="31729" xr:uid="{BBB3409B-21CA-4FEF-99F6-CD30D3F98184}"/>
    <cellStyle name="Currency 3 2" xfId="552" xr:uid="{00000000-0005-0000-0000-000049030000}"/>
    <cellStyle name="Currency 3 2 2" xfId="1850" xr:uid="{00000000-0005-0000-0000-00004A030000}"/>
    <cellStyle name="Currency 3 2 2 2" xfId="30602" xr:uid="{87CC1BB8-D490-4CBA-AE62-52158B1BF23D}"/>
    <cellStyle name="Currency 3 2 2 2 2" xfId="30818" xr:uid="{0C94806D-7676-421F-9E69-D685AFF23599}"/>
    <cellStyle name="Currency 3 2 2 3" xfId="30563" xr:uid="{1EE52B54-EC85-4641-BC5E-D5D513A14121}"/>
    <cellStyle name="Currency 3 2 2 4" xfId="30929" xr:uid="{9104C6C5-305B-4CE0-B9BE-66CC40287E6D}"/>
    <cellStyle name="Currency 3 2 3" xfId="1851" xr:uid="{00000000-0005-0000-0000-00004B030000}"/>
    <cellStyle name="Currency 3 2 3 2" xfId="30613" xr:uid="{2D020D6F-B1E2-42BA-9525-8CD612C11686}"/>
    <cellStyle name="Currency 3 2 3 2 2" xfId="30819" xr:uid="{793F920B-E972-4134-AAFB-C8B0826B0E0C}"/>
    <cellStyle name="Currency 3 2 3 3" xfId="30574" xr:uid="{B4E6E47A-8B2C-4E61-BB8D-30D9C4F7C82A}"/>
    <cellStyle name="Currency 3 2 3 4" xfId="30940" xr:uid="{F852420D-7AB5-4DD1-92DF-D97324C12DE3}"/>
    <cellStyle name="Currency 3 2 4" xfId="1849" xr:uid="{00000000-0005-0000-0000-00004C030000}"/>
    <cellStyle name="Currency 3 2 4 2" xfId="30555" xr:uid="{143D821B-A1E5-45AA-8D28-FA09A9A6E54E}"/>
    <cellStyle name="Currency 3 2 4 2 2" xfId="30820" xr:uid="{5A603EFF-9CB2-4DC6-9418-67911C9EF2AE}"/>
    <cellStyle name="Currency 3 2 5" xfId="6681" xr:uid="{4FCFE811-3755-46F4-8803-2EFC844A90DA}"/>
    <cellStyle name="Currency 3 2 5 2" xfId="17061" xr:uid="{1F927C96-6E01-4C40-9B2D-7222789598FC}"/>
    <cellStyle name="Currency 3 2 5 2 2" xfId="30817" xr:uid="{82416E93-F733-465F-9221-BF5CA319CA6B}"/>
    <cellStyle name="Currency 3 2 5 3" xfId="30445" xr:uid="{CFB4445B-2822-44EE-97D3-586E0F3CB5E1}"/>
    <cellStyle name="Currency 3 2 6" xfId="9514" xr:uid="{A25B73E7-4A18-4EDD-982A-FC35F1B762F1}"/>
    <cellStyle name="Currency 3 2 6 2" xfId="19894" xr:uid="{FCE94371-A497-4F1A-B43C-D5DF03027CDF}"/>
    <cellStyle name="Currency 3 2 7" xfId="25615" xr:uid="{E1682AC9-7E11-46F4-8DF3-337BFBCF6CAC}"/>
    <cellStyle name="Currency 3 2 8" xfId="14228" xr:uid="{ADDB2CFA-D549-4A22-A71D-B2AEB10EA70D}"/>
    <cellStyle name="Currency 3 3" xfId="30411" xr:uid="{D9261D7C-4BB0-4F23-8A7D-89513C8C9F65}"/>
    <cellStyle name="Currency 3 4" xfId="30412" xr:uid="{56B42A0C-41FC-4CE6-B7AD-37115BE76475}"/>
    <cellStyle name="Currency 3 4 2" xfId="30446" xr:uid="{FAFC5492-58AD-4064-AA46-E99FA44DE317}"/>
    <cellStyle name="Currency 3 4 2 2" xfId="30603" xr:uid="{26A558A6-6954-4BC7-9B2E-CB04CA19DF15}"/>
    <cellStyle name="Currency 3 4 2 2 2" xfId="30821" xr:uid="{BAD0F4FB-A620-4584-9052-59B615478FE4}"/>
    <cellStyle name="Currency 3 4 2 3" xfId="30564" xr:uid="{CF89AC64-B129-47C4-9033-859EF82BC59F}"/>
    <cellStyle name="Currency 3 4 2 4" xfId="30930" xr:uid="{BFD1A78F-8924-435D-8C6C-0D4901C78012}"/>
    <cellStyle name="Currency 3 4 3" xfId="30556" xr:uid="{20CD84F8-EDE8-4AF4-B532-A3E1B5109EF4}"/>
    <cellStyle name="Currency 3 4 3 2" xfId="30633" xr:uid="{DF88B98C-68E1-47F3-A338-2C5D7520D934}"/>
    <cellStyle name="Currency 3 4 3 3" xfId="30943" xr:uid="{45BC16B4-B7BF-4099-8716-EADE89E871F5}"/>
    <cellStyle name="Currency 3 4 4" xfId="30589" xr:uid="{68808DD4-EE59-4BA1-BF12-A45A21B1D415}"/>
    <cellStyle name="Currency 3 4 5" xfId="30622" xr:uid="{D16E1CA0-3C3A-427D-9FC3-9BB85E6A1553}"/>
    <cellStyle name="Currency 3 4 6" xfId="30920" xr:uid="{FAD81B93-BBB8-43D5-BD80-94DF096C6A51}"/>
    <cellStyle name="Currency 3 5" xfId="30413" xr:uid="{81863DDD-1FEA-49F1-AEA7-615BE80C86A1}"/>
    <cellStyle name="Currency 3 5 2" xfId="30447" xr:uid="{CE9DCB24-732B-4ADA-857C-6F58DD618B77}"/>
    <cellStyle name="Currency 3 5 2 2" xfId="30604" xr:uid="{34227F4F-8C86-4B60-BC19-C90512E35E07}"/>
    <cellStyle name="Currency 3 5 2 2 2" xfId="30822" xr:uid="{239D24BD-EA61-4223-A6AC-E2D0B4B19C16}"/>
    <cellStyle name="Currency 3 5 2 3" xfId="30565" xr:uid="{DD97E0D8-3A98-41BE-B0BE-039F013CA0A8}"/>
    <cellStyle name="Currency 3 5 2 4" xfId="30931" xr:uid="{7558C0CC-CC3C-48DB-873C-E663906AD405}"/>
    <cellStyle name="Currency 3 5 3" xfId="30590" xr:uid="{06599778-836F-4CFE-92BA-FDF17CE2D98E}"/>
    <cellStyle name="Currency 3 5 3 2" xfId="30634" xr:uid="{2D11F2B4-9C32-4FD4-856C-702A205F961B}"/>
    <cellStyle name="Currency 3 5 3 3" xfId="30944" xr:uid="{DF42840B-E34C-485E-9570-C84EC1F5ECCC}"/>
    <cellStyle name="Currency 3 5 4" xfId="30623" xr:uid="{DFF81114-405C-4BD9-882E-3E6DCC627BBA}"/>
    <cellStyle name="Currency 3 5 5" xfId="30921" xr:uid="{889487E8-CDE1-4124-A152-07293079280A}"/>
    <cellStyle name="Currency 3 6" xfId="30554" xr:uid="{E6F281E3-0276-4ECA-AC9C-37A1F772038D}"/>
    <cellStyle name="Currency 3 7" xfId="30571" xr:uid="{5086352A-41FE-4853-9FBE-0A6014B61D30}"/>
    <cellStyle name="Currency 3 7 2" xfId="30610" xr:uid="{7367140C-062D-4451-8ECD-8EE326D93E2A}"/>
    <cellStyle name="Currency 3 7 3" xfId="30629" xr:uid="{EE3C1B3E-C238-41D4-83A6-0E95DA0C6E18}"/>
    <cellStyle name="Currency 3 7 4" xfId="30936" xr:uid="{95BC5195-8BFF-481F-A698-758C4BBDB773}"/>
    <cellStyle name="Currency 3 8" xfId="30544" xr:uid="{0CD1A085-9703-4560-91E9-56A6256AB4B6}"/>
    <cellStyle name="Currency 3 9" xfId="30575" xr:uid="{DB854ECE-A65B-4464-A0DC-C7561B51E415}"/>
    <cellStyle name="Currency 4" xfId="553" xr:uid="{00000000-0005-0000-0000-00004D030000}"/>
    <cellStyle name="Currency 4 10" xfId="554" xr:uid="{00000000-0005-0000-0000-00004E030000}"/>
    <cellStyle name="Currency 4 10 10" xfId="12680" xr:uid="{C89A52B3-84DE-4D56-AB19-F2222440D6C3}"/>
    <cellStyle name="Currency 4 10 2" xfId="1854" xr:uid="{00000000-0005-0000-0000-00004F030000}"/>
    <cellStyle name="Currency 4 10 2 2" xfId="3083" xr:uid="{00000000-0005-0000-0000-000075020000}"/>
    <cellStyle name="Currency 4 10 2 2 2" xfId="8162" xr:uid="{7A792EC4-ACE5-466A-BF18-DA894CE6B7E6}"/>
    <cellStyle name="Currency 4 10 2 2 2 2" xfId="18542" xr:uid="{82EF5D85-311B-4726-91D4-7AEA7459CB9A}"/>
    <cellStyle name="Currency 4 10 2 2 3" xfId="10995" xr:uid="{18F09CAA-3970-48F4-8028-B9700EEADCCB}"/>
    <cellStyle name="Currency 4 10 2 2 3 2" xfId="21375" xr:uid="{FBE3B2B8-BF65-4F7D-810C-65B197035DF8}"/>
    <cellStyle name="Currency 4 10 2 2 4" xfId="28667" xr:uid="{6B3573D9-B002-4527-BE7A-14C87DB37E3F}"/>
    <cellStyle name="Currency 4 10 2 2 5" xfId="28001" xr:uid="{3458A60A-E96B-4782-9C92-3C1E6BE08ED3}"/>
    <cellStyle name="Currency 4 10 2 2 6" xfId="15709" xr:uid="{EE4DF844-B7A5-4C38-8430-F6129C4964E3}"/>
    <cellStyle name="Currency 4 10 2 3" xfId="2051" xr:uid="{00000000-0005-0000-0000-00004F030000}"/>
    <cellStyle name="Currency 4 10 2 4" xfId="5658" xr:uid="{A2AAE002-0A20-488C-9C52-4228652B0BF6}"/>
    <cellStyle name="Currency 4 10 2 4 2" xfId="29779" xr:uid="{BF8FBF9C-A9AE-4570-B79D-C7C876F315A5}"/>
    <cellStyle name="Currency 4 10 2 5" xfId="25408" xr:uid="{B0582985-45F2-4C4B-80A7-F2EC0648FFB9}"/>
    <cellStyle name="Currency 4 10 2 6" xfId="13596" xr:uid="{22E4A5B0-9FF4-47B3-85B5-231E69F48698}"/>
    <cellStyle name="Currency 4 10 3" xfId="1855" xr:uid="{00000000-0005-0000-0000-000050030000}"/>
    <cellStyle name="Currency 4 10 3 2" xfId="24732" xr:uid="{CA990BB0-C204-4B40-886F-F2954B0D0D94}"/>
    <cellStyle name="Currency 4 10 3 3" xfId="24529" xr:uid="{7D6C6936-280A-4C1C-8BFF-53EA962C5745}"/>
    <cellStyle name="Currency 4 10 3 4" xfId="30061" xr:uid="{40918CAD-B437-47A8-B12D-997B4568D142}"/>
    <cellStyle name="Currency 4 10 3 5" xfId="29663" xr:uid="{67C50BD9-2CAF-4C73-BD9D-C799CBCDBB6B}"/>
    <cellStyle name="Currency 4 10 4" xfId="1853" xr:uid="{00000000-0005-0000-0000-000051030000}"/>
    <cellStyle name="Currency 4 10 4 2" xfId="24282" xr:uid="{ED9A845B-35BA-45AD-AF0D-05D9F0ECF894}"/>
    <cellStyle name="Currency 4 10 4 3" xfId="23777" xr:uid="{D5B3556B-A73E-4DB9-A41F-1F71F0BEC923}"/>
    <cellStyle name="Currency 4 10 5" xfId="4135" xr:uid="{28316C04-2271-4F96-8382-FEA953367420}"/>
    <cellStyle name="Currency 4 10 5 2" xfId="8906" xr:uid="{21AE18FF-01CE-414B-8875-3BAD9B9FCB74}"/>
    <cellStyle name="Currency 4 10 5 2 2" xfId="19286" xr:uid="{9966A440-B95F-4ADC-9324-D570952B48A6}"/>
    <cellStyle name="Currency 4 10 5 2 3" xfId="31016" xr:uid="{0871327B-F0E4-4A2A-83E5-48144795B73F}"/>
    <cellStyle name="Currency 4 10 5 2 4" xfId="30823" xr:uid="{F6878F02-5380-4822-B59B-FA3551951465}"/>
    <cellStyle name="Currency 4 10 5 3" xfId="11739" xr:uid="{8EDF15E3-3BF4-4105-81C3-E58B929AF5B2}"/>
    <cellStyle name="Currency 4 10 5 3 2" xfId="22119" xr:uid="{567DDC84-5198-4391-AC59-3C901AD1288D}"/>
    <cellStyle name="Currency 4 10 5 4" xfId="25949" xr:uid="{60920962-F1EA-43F0-A991-A08232A9634E}"/>
    <cellStyle name="Currency 4 10 5 5" xfId="28205" xr:uid="{D87AB717-F7E9-4807-B0A8-76E8CF9660A8}"/>
    <cellStyle name="Currency 4 10 5 6" xfId="16453" xr:uid="{B11E6810-51CE-4318-A490-C1192DB9235C}"/>
    <cellStyle name="Currency 4 10 6" xfId="4935" xr:uid="{F803A6F7-BC98-40BE-B52A-DDBD368BD4A7}"/>
    <cellStyle name="Currency 4 10 6 2" xfId="28036" xr:uid="{24DF6FA4-CC8D-41D8-A018-9EF7C39184F9}"/>
    <cellStyle name="Currency 4 10 6 3" xfId="28437" xr:uid="{BE24D556-7083-4982-A77C-092D2A3B50D3}"/>
    <cellStyle name="Currency 4 10 6 4" xfId="14230" xr:uid="{77673FEB-C8F7-4DBD-9C8B-128DB655EB07}"/>
    <cellStyle name="Currency 4 10 7" xfId="6683" xr:uid="{E7B1152D-13C8-4C51-99D0-C1CE86CA2672}"/>
    <cellStyle name="Currency 4 10 7 2" xfId="17063" xr:uid="{9F440BE2-68A6-4EF1-861E-6FCD31280449}"/>
    <cellStyle name="Currency 4 10 8" xfId="9516" xr:uid="{69CFF2B3-C837-4AF4-82CA-58394D59C04B}"/>
    <cellStyle name="Currency 4 10 8 2" xfId="19896" xr:uid="{2252050E-2952-4216-9021-BCEE2F54784E}"/>
    <cellStyle name="Currency 4 10 9" xfId="24280" xr:uid="{6C0D5AE9-E8ED-4663-A503-398A88041B84}"/>
    <cellStyle name="Currency 4 11" xfId="555" xr:uid="{00000000-0005-0000-0000-000052030000}"/>
    <cellStyle name="Currency 4 11 2" xfId="1857" xr:uid="{00000000-0005-0000-0000-000053030000}"/>
    <cellStyle name="Currency 4 11 2 2" xfId="25668" xr:uid="{6AE32305-D723-4F2B-9726-69A14A97E3DF}"/>
    <cellStyle name="Currency 4 11 2 2 2" xfId="29795" xr:uid="{E480E336-5C3C-44AC-9220-09707E85CE00}"/>
    <cellStyle name="Currency 4 11 2 2 2 2" xfId="30825" xr:uid="{4D352770-668B-4CB1-9BFD-BFF3A4AC1C1B}"/>
    <cellStyle name="Currency 4 11 2 3" xfId="22789" xr:uid="{5ABBA574-11C1-4A53-8D6F-81175CE6891C}"/>
    <cellStyle name="Currency 4 11 2 4" xfId="30041" xr:uid="{91030C44-997A-4D80-B0EF-B6069FB20D88}"/>
    <cellStyle name="Currency 4 11 3" xfId="1858" xr:uid="{00000000-0005-0000-0000-000054030000}"/>
    <cellStyle name="Currency 4 11 4" xfId="1856" xr:uid="{00000000-0005-0000-0000-000055030000}"/>
    <cellStyle name="Currency 4 11 5" xfId="4936" xr:uid="{BFC9E390-F889-4696-9995-875A71621CBA}"/>
    <cellStyle name="Currency 4 11 5 2" xfId="14231" xr:uid="{8AECC12D-B054-4142-9C5F-758968040410}"/>
    <cellStyle name="Currency 4 11 5 2 2" xfId="31116" xr:uid="{C0B40B35-E5C0-4FB5-9DCF-943164FD01CF}"/>
    <cellStyle name="Currency 4 11 5 2 3" xfId="30824" xr:uid="{E4F6EF9A-2249-4A18-99D1-59B07C1167CD}"/>
    <cellStyle name="Currency 4 11 6" xfId="6684" xr:uid="{0B58B3C8-2CC9-497F-8371-C9F709B7FDE3}"/>
    <cellStyle name="Currency 4 11 6 2" xfId="17064" xr:uid="{3DC1AB66-354C-4573-99AC-B2AFCBB0FB06}"/>
    <cellStyle name="Currency 4 11 7" xfId="9517" xr:uid="{8147509B-15A1-4C96-A0C2-45BD4C595CC9}"/>
    <cellStyle name="Currency 4 11 7 2" xfId="19897" xr:uid="{41CBA3BB-6B53-4097-A6A0-65C21B147329}"/>
    <cellStyle name="Currency 4 11 8" xfId="25118" xr:uid="{04ACA9BD-851F-42B7-91D0-95019CD4E73C}"/>
    <cellStyle name="Currency 4 11 9" xfId="13378" xr:uid="{F2C1A7B9-8D2A-4045-8439-6F7BD31BCAD2}"/>
    <cellStyle name="Currency 4 12" xfId="1859" xr:uid="{00000000-0005-0000-0000-000056030000}"/>
    <cellStyle name="Currency 4 12 2" xfId="2434" xr:uid="{00000000-0005-0000-0000-000077020000}"/>
    <cellStyle name="Currency 4 12 2 2" xfId="7558" xr:uid="{3D331767-DFA7-49F7-B67B-E2844C1A1125}"/>
    <cellStyle name="Currency 4 12 2 2 2" xfId="17938" xr:uid="{47AE85F2-3195-456D-AD1F-5296A0FD07A1}"/>
    <cellStyle name="Currency 4 12 2 2 2 2" xfId="31131" xr:uid="{59565F86-36CB-4BB2-8FFA-3406B5C83954}"/>
    <cellStyle name="Currency 4 12 2 2 2 3" xfId="30826" xr:uid="{CADA9377-013A-437D-AE8B-EEFEA9B1C519}"/>
    <cellStyle name="Currency 4 12 2 3" xfId="10391" xr:uid="{74AA856C-1546-48A1-902B-0B9C48E13197}"/>
    <cellStyle name="Currency 4 12 2 3 2" xfId="20771" xr:uid="{DB56C7FD-1566-4A75-8FCC-9C848565BFF6}"/>
    <cellStyle name="Currency 4 12 2 4" xfId="15105" xr:uid="{29096738-BB6A-486C-9D3B-D9E98C7DF5A2}"/>
    <cellStyle name="Currency 4 12 2 5" xfId="30448" xr:uid="{A1023E56-DF96-4373-8785-3BEA0179AB65}"/>
    <cellStyle name="Currency 4 12 3" xfId="3605" xr:uid="{00000000-0005-0000-0000-000056030000}"/>
    <cellStyle name="Currency 4 12 4" xfId="5659" xr:uid="{442882FD-A814-4225-99B5-C1E0B22554C2}"/>
    <cellStyle name="Currency 4 12 4 2" xfId="29743" xr:uid="{80832A7C-4F8F-4063-9660-3EE52C1F2BAF}"/>
    <cellStyle name="Currency 4 12 5" xfId="22759" xr:uid="{63F35A41-69FD-49A0-A60E-7B3978025D2D}"/>
    <cellStyle name="Currency 4 12 6" xfId="12820" xr:uid="{BE8AD55E-3093-4446-86E2-D073A8C1FFA1}"/>
    <cellStyle name="Currency 4 13" xfId="1860" xr:uid="{00000000-0005-0000-0000-000057030000}"/>
    <cellStyle name="Currency 4 13 2" xfId="2164" xr:uid="{00000000-0005-0000-0000-000073020000}"/>
    <cellStyle name="Currency 4 13 2 2" xfId="7290" xr:uid="{ED095754-1457-4145-9AB5-64B9CBFBC360}"/>
    <cellStyle name="Currency 4 13 2 2 2" xfId="17670" xr:uid="{8091C615-6AC9-417A-9B8D-39A46392F9F0}"/>
    <cellStyle name="Currency 4 13 2 3" xfId="10123" xr:uid="{842A2EB4-2F05-4C39-8A60-C6703A06F64D}"/>
    <cellStyle name="Currency 4 13 2 3 2" xfId="20503" xr:uid="{258F88F9-5150-4BC3-96C5-9ED93391EAFF}"/>
    <cellStyle name="Currency 4 13 2 4" xfId="28295" xr:uid="{53E75C48-0B63-4183-9B7C-D7E63C929532}"/>
    <cellStyle name="Currency 4 13 2 5" xfId="27336" xr:uid="{C17836A6-C549-4DBA-A4BB-6076037FA8EE}"/>
    <cellStyle name="Currency 4 13 2 6" xfId="14837" xr:uid="{14041440-C9DD-441B-854D-DD8735680B6E}"/>
    <cellStyle name="Currency 4 13 3" xfId="2076" xr:uid="{00000000-0005-0000-0000-000057030000}"/>
    <cellStyle name="Currency 4 13 4" xfId="23377" xr:uid="{D88FAFBE-9691-4F2E-80BC-179C5A201D6E}"/>
    <cellStyle name="Currency 4 13 4 2" xfId="29856" xr:uid="{B799D5DA-0548-4483-A7DA-59D6502F3999}"/>
    <cellStyle name="Currency 4 13 5" xfId="29999" xr:uid="{4FCFD07F-7408-4267-B201-B872777B8AC2}"/>
    <cellStyle name="Currency 4 14" xfId="1852" xr:uid="{00000000-0005-0000-0000-000058030000}"/>
    <cellStyle name="Currency 4 14 2" xfId="25801" xr:uid="{FBE6B4CA-BCAB-44EE-A7E9-70F4C6699F61}"/>
    <cellStyle name="Currency 4 14 2 2" xfId="30827" xr:uid="{08C9B446-C64D-40BA-8420-DEAE598B52CC}"/>
    <cellStyle name="Currency 4 14 2 3" xfId="30578" xr:uid="{7D39938B-7E55-4F5A-BF14-F961544A2D2A}"/>
    <cellStyle name="Currency 4 14 3" xfId="25774" xr:uid="{9A16FB8B-ADB5-4AC7-9F1A-D13AAB955871}"/>
    <cellStyle name="Currency 4 15" xfId="3880" xr:uid="{8A16B6F4-4C91-4357-9C17-F36A8BA48B18}"/>
    <cellStyle name="Currency 4 15 2" xfId="8711" xr:uid="{8EB94A9F-EF8B-4EA7-897E-FE94FBF423D5}"/>
    <cellStyle name="Currency 4 15 2 2" xfId="19091" xr:uid="{98BB6A6F-5B49-4748-8DB0-C0E4275141D6}"/>
    <cellStyle name="Currency 4 15 3" xfId="11544" xr:uid="{38A5F320-0DE0-46D5-A927-27C5471EBED7}"/>
    <cellStyle name="Currency 4 15 3 2" xfId="21924" xr:uid="{571A51F8-6074-48F7-BBB4-1AC0F039850E}"/>
    <cellStyle name="Currency 4 15 4" xfId="27293" xr:uid="{B2877688-2F6B-4368-95B5-4718C229756B}"/>
    <cellStyle name="Currency 4 15 5" xfId="26517" xr:uid="{C27C6762-C1D9-464C-B909-10F478B0DAED}"/>
    <cellStyle name="Currency 4 15 6" xfId="16258" xr:uid="{C60FEDF8-8FD8-476E-B86E-1BEECE6D3847}"/>
    <cellStyle name="Currency 4 16" xfId="4934" xr:uid="{2E48FC4A-ACA0-4D64-BB27-D26AB243475C}"/>
    <cellStyle name="Currency 4 16 2" xfId="27589" xr:uid="{7DBE2F17-F500-45BB-8C28-33AA7DF16E87}"/>
    <cellStyle name="Currency 4 16 3" xfId="26839" xr:uid="{5E6EA418-A6FA-41B7-A169-4158FC19B3FD}"/>
    <cellStyle name="Currency 4 16 4" xfId="14229" xr:uid="{E5BB4F4D-65E4-4119-89EF-B26E1F145ED9}"/>
    <cellStyle name="Currency 4 17" xfId="6682" xr:uid="{23119076-1826-438F-A532-AFC5D5908B0C}"/>
    <cellStyle name="Currency 4 17 2" xfId="17062" xr:uid="{84C8C268-56AD-4B42-9168-6A1E80FAA892}"/>
    <cellStyle name="Currency 4 18" xfId="9515" xr:uid="{DEE09A3A-0523-4291-B302-B35F22E14947}"/>
    <cellStyle name="Currency 4 18 2" xfId="19895" xr:uid="{B2E97F39-C4B4-4017-88F1-E8DB22F1FEF5}"/>
    <cellStyle name="Currency 4 19" xfId="22842" xr:uid="{CD82A28B-6BBC-4D24-BA6B-DBE201BB073F}"/>
    <cellStyle name="Currency 4 2" xfId="556" xr:uid="{00000000-0005-0000-0000-000059030000}"/>
    <cellStyle name="Currency 4 2 10" xfId="4937" xr:uid="{7CE55DFC-6AB4-49FF-B062-66C91C3D19B3}"/>
    <cellStyle name="Currency 4 2 10 2" xfId="27652" xr:uid="{B5983676-F40C-431A-A600-57A48763A5C4}"/>
    <cellStyle name="Currency 4 2 10 3" xfId="26909" xr:uid="{2AA3DBB0-A053-4C1D-ACC6-1B9B3D63B6E8}"/>
    <cellStyle name="Currency 4 2 10 4" xfId="14232" xr:uid="{D104C87A-7ABC-4ED6-A828-217CB3DD3CA6}"/>
    <cellStyle name="Currency 4 2 11" xfId="6685" xr:uid="{B5AC1A94-00AB-423D-9ED8-093C7331C0FA}"/>
    <cellStyle name="Currency 4 2 11 2" xfId="17065" xr:uid="{FA29BC29-6948-4046-9E61-620462271D69}"/>
    <cellStyle name="Currency 4 2 12" xfId="9518" xr:uid="{99278EF3-BC64-40D5-A41C-D1BBB7E92051}"/>
    <cellStyle name="Currency 4 2 12 2" xfId="19898" xr:uid="{CF63DCC8-C075-4F0E-9FCB-66AA89898ADA}"/>
    <cellStyle name="Currency 4 2 13" xfId="23304" xr:uid="{C0F291B2-0F24-468C-A470-39546BA1EA8C}"/>
    <cellStyle name="Currency 4 2 14" xfId="12418" xr:uid="{61B0A083-6D10-4333-BA5F-38A9CD77F14B}"/>
    <cellStyle name="Currency 4 2 2" xfId="557" xr:uid="{00000000-0005-0000-0000-00005A030000}"/>
    <cellStyle name="Currency 4 2 2 10" xfId="6686" xr:uid="{E924E7D5-EEB2-48A0-AB3C-FC2465E48362}"/>
    <cellStyle name="Currency 4 2 2 10 2" xfId="17066" xr:uid="{2AC6DD1D-EB61-45BE-863B-CD2611824E85}"/>
    <cellStyle name="Currency 4 2 2 11" xfId="9519" xr:uid="{E04CC9AF-519D-4284-9439-E38B1CBDB025}"/>
    <cellStyle name="Currency 4 2 2 11 2" xfId="19899" xr:uid="{179D9FE8-DC4A-4A66-90F9-01A96618D461}"/>
    <cellStyle name="Currency 4 2 2 12" xfId="24833" xr:uid="{557BFA1C-DCB3-4381-8D1D-328BAAF1BB48}"/>
    <cellStyle name="Currency 4 2 2 13" xfId="12478" xr:uid="{48380BA2-5D42-43E8-9181-C7C6489F582C}"/>
    <cellStyle name="Currency 4 2 2 2" xfId="558" xr:uid="{00000000-0005-0000-0000-00005B030000}"/>
    <cellStyle name="Currency 4 2 2 2 10" xfId="9520" xr:uid="{D7792FC4-660D-4C69-8479-83A98CBA5288}"/>
    <cellStyle name="Currency 4 2 2 2 10 2" xfId="19900" xr:uid="{F61283B0-DDE0-4A4D-8DDA-38AF6E104196}"/>
    <cellStyle name="Currency 4 2 2 2 11" xfId="23794" xr:uid="{6BFC9E81-2557-4A8A-A80C-6DBBCE540376}"/>
    <cellStyle name="Currency 4 2 2 2 12" xfId="12524" xr:uid="{BD0B3595-35FD-4A85-BCA8-12D04857AA2D}"/>
    <cellStyle name="Currency 4 2 2 2 2" xfId="1864" xr:uid="{00000000-0005-0000-0000-00005C030000}"/>
    <cellStyle name="Currency 4 2 2 2 2 2" xfId="3085" xr:uid="{00000000-0005-0000-0000-00007C020000}"/>
    <cellStyle name="Currency 4 2 2 2 2 2 2" xfId="6169" xr:uid="{3688B7CC-920A-49CE-8F5C-A63ADC39A1FD}"/>
    <cellStyle name="Currency 4 2 2 2 2 2 2 2" xfId="28274" xr:uid="{DCF2970D-8D47-4C4A-B66C-0F5DF9A0326F}"/>
    <cellStyle name="Currency 4 2 2 2 2 2 2 3" xfId="28317" xr:uid="{43DE835C-E4BB-4BA9-AE0C-0D6D1B34494B}"/>
    <cellStyle name="Currency 4 2 2 2 2 2 2 4" xfId="15711" xr:uid="{B4E63A51-BF19-41A6-A3F9-C86E5DA7D71B}"/>
    <cellStyle name="Currency 4 2 2 2 2 2 3" xfId="8164" xr:uid="{11B0660F-2B66-45A8-ABB5-D7786E6025C7}"/>
    <cellStyle name="Currency 4 2 2 2 2 2 3 2" xfId="18544" xr:uid="{3677FF65-3179-47D8-BF89-8023B736CC7B}"/>
    <cellStyle name="Currency 4 2 2 2 2 2 4" xfId="10997" xr:uid="{F4B7426D-37A2-4AD3-9108-2BF0B5D8E954}"/>
    <cellStyle name="Currency 4 2 2 2 2 2 4 2" xfId="21377" xr:uid="{E1A63A5C-6CD3-4859-A95B-383D2421C311}"/>
    <cellStyle name="Currency 4 2 2 2 2 2 5" xfId="25286" xr:uid="{3B11134B-3D6C-47C6-9D7D-3220DDA33DE8}"/>
    <cellStyle name="Currency 4 2 2 2 2 2 6" xfId="27208" xr:uid="{8F821E97-BBE8-4B19-903E-01305D917831}"/>
    <cellStyle name="Currency 4 2 2 2 2 2 7" xfId="13598" xr:uid="{2F5E4AA7-08A4-4739-9D5C-0FD9A020F792}"/>
    <cellStyle name="Currency 4 2 2 2 2 3" xfId="2692" xr:uid="{00000000-0005-0000-0000-00007B020000}"/>
    <cellStyle name="Currency 4 2 2 2 2 3 2" xfId="7815" xr:uid="{1FF16178-2B08-4E6A-AB25-0B4BFD600FA2}"/>
    <cellStyle name="Currency 4 2 2 2 2 3 2 2" xfId="28004" xr:uid="{BA6C94ED-13EE-42EF-B9BB-F915C33DECC8}"/>
    <cellStyle name="Currency 4 2 2 2 2 3 2 3" xfId="27466" xr:uid="{8236B4FE-D5FC-4F0B-9702-DB72491E0818}"/>
    <cellStyle name="Currency 4 2 2 2 2 3 2 4" xfId="18195" xr:uid="{CE04EA8D-052C-4BBD-93ED-F0D5F91FA45F}"/>
    <cellStyle name="Currency 4 2 2 2 2 3 3" xfId="10648" xr:uid="{9CFBD146-D83F-4CC8-AF4A-A9B8D5843DF2}"/>
    <cellStyle name="Currency 4 2 2 2 2 3 3 2" xfId="21028" xr:uid="{4AFCC743-FA0D-4F2A-94CB-96E5BC9C847F}"/>
    <cellStyle name="Currency 4 2 2 2 2 3 4" xfId="24057" xr:uid="{C57C7806-3BB8-4151-AFF1-2022B9C2BAA7}"/>
    <cellStyle name="Currency 4 2 2 2 2 3 5" xfId="15362" xr:uid="{C5369981-2202-4D8C-9F0D-B27E3412C25A}"/>
    <cellStyle name="Currency 4 2 2 2 2 4" xfId="3702" xr:uid="{00000000-0005-0000-0000-00005C030000}"/>
    <cellStyle name="Currency 4 2 2 2 2 4 2" xfId="26597" xr:uid="{F886625C-0AFC-492F-A3D1-E841A6F7365F}"/>
    <cellStyle name="Currency 4 2 2 2 2 4 3" xfId="26879" xr:uid="{F81CAD20-DEED-47B7-BD1C-8459B3A8B952}"/>
    <cellStyle name="Currency 4 2 2 2 2 5" xfId="4271" xr:uid="{DB678E1F-F1EB-415D-8189-981646C9AD72}"/>
    <cellStyle name="Currency 4 2 2 2 2 5 2" xfId="9042" xr:uid="{A997A002-51DC-428D-9D9A-8390B6CA7F20}"/>
    <cellStyle name="Currency 4 2 2 2 2 5 2 2" xfId="19422" xr:uid="{5779248A-0167-4B0D-97F6-18172432DF5A}"/>
    <cellStyle name="Currency 4 2 2 2 2 5 2 3" xfId="31046" xr:uid="{3B7AB140-6A10-4BC0-BE67-072D624912D8}"/>
    <cellStyle name="Currency 4 2 2 2 2 5 2 4" xfId="30828" xr:uid="{841903E7-109E-4832-AD2D-F43F3855F60D}"/>
    <cellStyle name="Currency 4 2 2 2 2 5 3" xfId="11875" xr:uid="{B570B061-A6FE-4BE4-8262-8A3A437A7EC0}"/>
    <cellStyle name="Currency 4 2 2 2 2 5 3 2" xfId="22255" xr:uid="{549C98A1-7C4B-4065-9044-14CFB49B77DC}"/>
    <cellStyle name="Currency 4 2 2 2 2 5 4" xfId="27519" xr:uid="{0E0B8DDC-1564-46C0-BC44-A2A8C5F7C96A}"/>
    <cellStyle name="Currency 4 2 2 2 2 5 5" xfId="27601" xr:uid="{69244FEA-B661-4569-8F52-94339BC4842D}"/>
    <cellStyle name="Currency 4 2 2 2 2 5 6" xfId="16589" xr:uid="{A45FA4F4-052B-49EC-A1CC-7DEE362FD4CB}"/>
    <cellStyle name="Currency 4 2 2 2 2 6" xfId="5662" xr:uid="{BF7DF391-C85B-4BD0-A2FA-E856C1E1B837}"/>
    <cellStyle name="Currency 4 2 2 2 2 6 2" xfId="29725" xr:uid="{D4F02699-9D7A-4636-8246-722EE6D50577}"/>
    <cellStyle name="Currency 4 2 2 2 2 6 2 2" xfId="30982" xr:uid="{25D31D1E-9374-4588-8BAD-34D1CFD1B55D}"/>
    <cellStyle name="Currency 4 2 2 2 2 7" xfId="22681" xr:uid="{AB73C219-89C9-4191-8E87-5E4330197BFE}"/>
    <cellStyle name="Currency 4 2 2 2 2 8" xfId="13104" xr:uid="{1655F9DF-4D17-4F9F-9CAE-DC6F8C6EF0E8}"/>
    <cellStyle name="Currency 4 2 2 2 3" xfId="1865" xr:uid="{00000000-0005-0000-0000-00005D030000}"/>
    <cellStyle name="Currency 4 2 2 2 3 2" xfId="3086" xr:uid="{00000000-0005-0000-0000-00007D020000}"/>
    <cellStyle name="Currency 4 2 2 2 3 2 2" xfId="8165" xr:uid="{9D23410F-F07A-447E-A7A6-0CAFF5985449}"/>
    <cellStyle name="Currency 4 2 2 2 3 2 2 2" xfId="28835" xr:uid="{06941125-7C96-42BA-A28D-34E6CCA3D8C6}"/>
    <cellStyle name="Currency 4 2 2 2 3 2 2 2 2" xfId="31230" xr:uid="{3429C379-89FB-4D0B-AA6F-20CAB746CD96}"/>
    <cellStyle name="Currency 4 2 2 2 3 2 2 2 3" xfId="30830" xr:uid="{8634E1EF-FB6D-4204-A640-59C7D326ADDF}"/>
    <cellStyle name="Currency 4 2 2 2 3 2 2 3" xfId="26851" xr:uid="{77F1A8C5-0AA4-4CC9-9F31-861556EFC010}"/>
    <cellStyle name="Currency 4 2 2 2 3 2 2 4" xfId="18545" xr:uid="{E759ECE0-2A5E-40BE-86E4-AE97AA408258}"/>
    <cellStyle name="Currency 4 2 2 2 3 2 3" xfId="10998" xr:uid="{BA158067-73CD-43F9-AEB2-2278BDB95667}"/>
    <cellStyle name="Currency 4 2 2 2 3 2 3 2" xfId="21378" xr:uid="{E1421810-EB1E-48A1-B126-9B300EE9C975}"/>
    <cellStyle name="Currency 4 2 2 2 3 2 4" xfId="25646" xr:uid="{256A75EC-637D-4BE9-AD3C-BB4054B363D8}"/>
    <cellStyle name="Currency 4 2 2 2 3 2 5" xfId="15712" xr:uid="{EBFF9E94-0DD9-4222-A386-91E2CA987D69}"/>
    <cellStyle name="Currency 4 2 2 2 3 3" xfId="2087" xr:uid="{00000000-0005-0000-0000-00005D030000}"/>
    <cellStyle name="Currency 4 2 2 2 3 4" xfId="4422" xr:uid="{3F8880EA-BDCC-4264-BCE8-60BF4BA92E42}"/>
    <cellStyle name="Currency 4 2 2 2 3 4 2" xfId="9193" xr:uid="{FD36FD56-46F6-4D3B-B9F6-689E1F5F0734}"/>
    <cellStyle name="Currency 4 2 2 2 3 4 2 2" xfId="19573" xr:uid="{6F9AA829-FAFE-4260-A170-9D6A9F5DEBC9}"/>
    <cellStyle name="Currency 4 2 2 2 3 4 2 3" xfId="31087" xr:uid="{D1E76A2F-6447-478C-A663-6EA53EC550CC}"/>
    <cellStyle name="Currency 4 2 2 2 3 4 2 4" xfId="30829" xr:uid="{657565F7-E228-4780-9F08-C035C0197582}"/>
    <cellStyle name="Currency 4 2 2 2 3 4 3" xfId="12026" xr:uid="{749C648E-FE14-4E78-88E1-738DB6998D09}"/>
    <cellStyle name="Currency 4 2 2 2 3 4 3 2" xfId="22406" xr:uid="{8C8B550F-F6E7-4047-A75E-4E13D2B95563}"/>
    <cellStyle name="Currency 4 2 2 2 3 4 4" xfId="16740" xr:uid="{0A45D439-F008-4276-BCCC-1A592538F7EB}"/>
    <cellStyle name="Currency 4 2 2 2 3 5" xfId="5663" xr:uid="{2D7828CB-E2C0-4146-9476-187DEA31046E}"/>
    <cellStyle name="Currency 4 2 2 2 3 5 2" xfId="29712" xr:uid="{EC6735F0-7DE9-4568-B77B-F6FDEF7A8DC7}"/>
    <cellStyle name="Currency 4 2 2 2 3 5 2 2" xfId="30983" xr:uid="{CFC58C28-6C1B-47B8-8F44-D625CD50AA8A}"/>
    <cellStyle name="Currency 4 2 2 2 3 6" xfId="22665" xr:uid="{15B918AE-678C-49C0-9E66-682B52E15F1F}"/>
    <cellStyle name="Currency 4 2 2 2 3 7" xfId="13599" xr:uid="{CD1D9F12-7423-4636-BB08-F1DA4C51B085}"/>
    <cellStyle name="Currency 4 2 2 2 4" xfId="1863" xr:uid="{00000000-0005-0000-0000-00005E030000}"/>
    <cellStyle name="Currency 4 2 2 2 4 2" xfId="3084" xr:uid="{00000000-0005-0000-0000-00007E020000}"/>
    <cellStyle name="Currency 4 2 2 2 4 2 2" xfId="8163" xr:uid="{3E0C9CBD-1BDD-4D4D-AC3B-38B36802B03E}"/>
    <cellStyle name="Currency 4 2 2 2 4 2 2 2" xfId="28834" xr:uid="{6D84C83D-A4D2-4098-AD3E-999BE8D72815}"/>
    <cellStyle name="Currency 4 2 2 2 4 2 2 3" xfId="27097" xr:uid="{E06DE2C2-9923-4FB1-B7F5-5027FA1F3B76}"/>
    <cellStyle name="Currency 4 2 2 2 4 2 2 4" xfId="18543" xr:uid="{70AEAA82-E9C7-4677-B3D2-4A044445B867}"/>
    <cellStyle name="Currency 4 2 2 2 4 2 3" xfId="10996" xr:uid="{87D96046-58A7-4656-BC78-7523A2D5308F}"/>
    <cellStyle name="Currency 4 2 2 2 4 2 3 2" xfId="21376" xr:uid="{911DE9A5-E645-4507-9539-A78CE5E85084}"/>
    <cellStyle name="Currency 4 2 2 2 4 2 4" xfId="27548" xr:uid="{9E5508BD-0A72-4689-AF3B-59B978984740}"/>
    <cellStyle name="Currency 4 2 2 2 4 2 5" xfId="15710" xr:uid="{F311196B-7DF4-4496-A2E5-2D96B7A7FEA7}"/>
    <cellStyle name="Currency 4 2 2 2 4 3" xfId="3586" xr:uid="{00000000-0005-0000-0000-00005E030000}"/>
    <cellStyle name="Currency 4 2 2 2 4 4" xfId="5661" xr:uid="{06882770-1EE0-45F0-A226-52CE0F863C5B}"/>
    <cellStyle name="Currency 4 2 2 2 4 4 2" xfId="29963" xr:uid="{FF29FBEB-C139-42CC-898F-F368F7E51091}"/>
    <cellStyle name="Currency 4 2 2 2 4 5" xfId="24696" xr:uid="{68697844-2BE1-45A1-8C80-4FCA89377120}"/>
    <cellStyle name="Currency 4 2 2 2 4 6" xfId="13597" xr:uid="{3B8B31F1-F86F-4BB4-B066-241BD2D4A438}"/>
    <cellStyle name="Currency 4 2 2 2 5" xfId="2648" xr:uid="{00000000-0005-0000-0000-00007F020000}"/>
    <cellStyle name="Currency 4 2 2 2 5 2" xfId="5909" xr:uid="{83E46272-0DC1-48F9-A571-1CF062190DDF}"/>
    <cellStyle name="Currency 4 2 2 2 5 2 2" xfId="26287" xr:uid="{28B265D6-57F6-46F1-B54D-41941B40D1D7}"/>
    <cellStyle name="Currency 4 2 2 2 5 2 2 2" xfId="31172" xr:uid="{599A9C6C-AF98-47C8-9562-6F1C30BA128B}"/>
    <cellStyle name="Currency 4 2 2 2 5 2 2 3" xfId="30831" xr:uid="{92DF8621-EC15-4BA9-BFE4-A154DAF79516}"/>
    <cellStyle name="Currency 4 2 2 2 5 2 3" xfId="28171" xr:uid="{DC7D8C25-8C23-4107-BDC1-B746510148FB}"/>
    <cellStyle name="Currency 4 2 2 2 5 2 4" xfId="15319" xr:uid="{A98FC3E3-572A-40ED-A21E-F5ECEABB3036}"/>
    <cellStyle name="Currency 4 2 2 2 5 3" xfId="7772" xr:uid="{25711A40-4108-4F35-A2B4-70F996F6CED1}"/>
    <cellStyle name="Currency 4 2 2 2 5 3 2" xfId="18152" xr:uid="{3408E077-60C0-4AFB-95A8-135D5E7B625E}"/>
    <cellStyle name="Currency 4 2 2 2 5 4" xfId="10605" xr:uid="{704F98E0-1C98-4DFD-9553-83B92A07B364}"/>
    <cellStyle name="Currency 4 2 2 2 5 4 2" xfId="20985" xr:uid="{A371C0BE-95BF-4651-940A-4FB05495D601}"/>
    <cellStyle name="Currency 4 2 2 2 5 5" xfId="23494" xr:uid="{60D28789-341B-47F0-8C26-505604337F32}"/>
    <cellStyle name="Currency 4 2 2 2 5 6" xfId="13043" xr:uid="{6ED3DC99-6AC8-4E10-BAE0-B6C7CD7F2146}"/>
    <cellStyle name="Currency 4 2 2 2 6" xfId="2293" xr:uid="{00000000-0005-0000-0000-00007A020000}"/>
    <cellStyle name="Currency 4 2 2 2 6 2" xfId="7419" xr:uid="{F671DDA7-3E30-4C62-82F6-73444BD626D3}"/>
    <cellStyle name="Currency 4 2 2 2 6 2 2" xfId="17799" xr:uid="{DDDE0EDC-E9B1-422B-8168-05F3B033392F}"/>
    <cellStyle name="Currency 4 2 2 2 6 3" xfId="10252" xr:uid="{BCEA1E7E-7C7A-447F-9F10-C5A83EEDA9C7}"/>
    <cellStyle name="Currency 4 2 2 2 6 3 2" xfId="20632" xr:uid="{C45980F5-9E3F-4555-B7F5-17068C6F33AC}"/>
    <cellStyle name="Currency 4 2 2 2 6 4" xfId="22865" xr:uid="{518C6954-DE2D-4A1F-B51B-FD39A6713FDC}"/>
    <cellStyle name="Currency 4 2 2 2 6 5" xfId="26797" xr:uid="{CBFD2042-DFFD-4375-BCFF-EC63999D1C44}"/>
    <cellStyle name="Currency 4 2 2 2 6 6" xfId="14966" xr:uid="{0492F95F-2C72-41AC-8F42-86FE9E07F6D7}"/>
    <cellStyle name="Currency 4 2 2 2 7" xfId="3828" xr:uid="{AEDD572E-49A8-4592-81DB-9FDFE8A31D30}"/>
    <cellStyle name="Currency 4 2 2 2 7 2" xfId="8660" xr:uid="{F5FA23B3-90C2-4BF7-A52B-E182D1D987E7}"/>
    <cellStyle name="Currency 4 2 2 2 7 2 2" xfId="19040" xr:uid="{D96DD5AE-ECD6-4C43-8598-7B0529A20AB6}"/>
    <cellStyle name="Currency 4 2 2 2 7 3" xfId="11493" xr:uid="{BBF68987-22E1-4A7F-9D1E-3AEE85A9A77A}"/>
    <cellStyle name="Currency 4 2 2 2 7 3 2" xfId="21873" xr:uid="{F0317D2F-E882-438D-ADF9-5A31A6255D9C}"/>
    <cellStyle name="Currency 4 2 2 2 7 4" xfId="26214" xr:uid="{6750DDDB-9048-4B28-97CC-33D0EF6C2B58}"/>
    <cellStyle name="Currency 4 2 2 2 7 5" xfId="26291" xr:uid="{73484976-F7E6-4EF2-BE00-4B7F773BD133}"/>
    <cellStyle name="Currency 4 2 2 2 7 6" xfId="16207" xr:uid="{1750DA11-4588-4CA5-8D39-D176BD0A9D3D}"/>
    <cellStyle name="Currency 4 2 2 2 8" xfId="4939" xr:uid="{740CED31-770C-481C-B112-BA20FC30C448}"/>
    <cellStyle name="Currency 4 2 2 2 8 2" xfId="14234" xr:uid="{D5F5BC0A-4A43-44E9-BE67-3E39B11243A7}"/>
    <cellStyle name="Currency 4 2 2 2 9" xfId="6687" xr:uid="{A7F7E3E4-0F05-4536-9E3B-CC3F3C6D97F5}"/>
    <cellStyle name="Currency 4 2 2 2 9 2" xfId="17067" xr:uid="{7D8C6FF3-2185-4AF1-9706-F4F5A1E7BD83}"/>
    <cellStyle name="Currency 4 2 2 3" xfId="559" xr:uid="{00000000-0005-0000-0000-00005F030000}"/>
    <cellStyle name="Currency 4 2 2 3 10" xfId="12682" xr:uid="{12FB2570-54E9-49DD-9D58-A74BA829CB74}"/>
    <cellStyle name="Currency 4 2 2 3 2" xfId="1867" xr:uid="{00000000-0005-0000-0000-000060030000}"/>
    <cellStyle name="Currency 4 2 2 3 2 2" xfId="3087" xr:uid="{00000000-0005-0000-0000-000081020000}"/>
    <cellStyle name="Currency 4 2 2 3 2 2 2" xfId="8166" xr:uid="{2D1CDA98-77C7-48FC-960A-6583ECA88D6E}"/>
    <cellStyle name="Currency 4 2 2 3 2 2 2 2" xfId="28836" xr:uid="{18A7D48F-E35C-43F1-BA04-69DE9CF7540D}"/>
    <cellStyle name="Currency 4 2 2 3 2 2 2 3" xfId="28624" xr:uid="{D5812786-C032-4CDF-9EDA-498A1EE67794}"/>
    <cellStyle name="Currency 4 2 2 3 2 2 2 4" xfId="18546" xr:uid="{45EED34F-0258-46DF-8948-96EFD8EAFA27}"/>
    <cellStyle name="Currency 4 2 2 3 2 2 3" xfId="10999" xr:uid="{6F15308D-77B7-45E6-8AD3-9B2CFCA37476}"/>
    <cellStyle name="Currency 4 2 2 3 2 2 3 2" xfId="21379" xr:uid="{7F1298BF-0552-4CFA-B969-9AB32C01784D}"/>
    <cellStyle name="Currency 4 2 2 3 2 2 4" xfId="24199" xr:uid="{1DAE9C54-2866-43E3-8327-95AAB3BC852E}"/>
    <cellStyle name="Currency 4 2 2 3 2 2 5" xfId="15713" xr:uid="{7AE32027-111A-482B-B7C3-2C8BEBD24D70}"/>
    <cellStyle name="Currency 4 2 2 3 2 3" xfId="3587" xr:uid="{00000000-0005-0000-0000-000060030000}"/>
    <cellStyle name="Currency 4 2 2 3 2 4" xfId="5664" xr:uid="{8018743C-C0EA-4511-8D4B-89AF2CE609A2}"/>
    <cellStyle name="Currency 4 2 2 3 2 4 2" xfId="29964" xr:uid="{BCF43D88-6F00-4BCB-8D9B-D13D0B18D182}"/>
    <cellStyle name="Currency 4 2 2 3 2 5" xfId="24411" xr:uid="{1F3EC9DF-3A17-44F8-BCD3-8F434B9ACAE7}"/>
    <cellStyle name="Currency 4 2 2 3 2 6" xfId="13600" xr:uid="{D2ED86B0-06EC-40E1-B798-C5EA65BD5F87}"/>
    <cellStyle name="Currency 4 2 2 3 3" xfId="1868" xr:uid="{00000000-0005-0000-0000-000061030000}"/>
    <cellStyle name="Currency 4 2 2 3 3 2" xfId="2691" xr:uid="{00000000-0005-0000-0000-000082020000}"/>
    <cellStyle name="Currency 4 2 2 3 3 2 2" xfId="7814" xr:uid="{E7254797-DD52-4F58-B785-D77F75FC3C5E}"/>
    <cellStyle name="Currency 4 2 2 3 3 2 2 2" xfId="18194" xr:uid="{F9AA6FD1-34E3-4F94-A6AC-969C0D5DB479}"/>
    <cellStyle name="Currency 4 2 2 3 3 2 3" xfId="10647" xr:uid="{1A451A4B-7CE6-4ECD-9171-CA89AA3AC624}"/>
    <cellStyle name="Currency 4 2 2 3 3 2 3 2" xfId="21027" xr:uid="{06392627-01C8-474B-9D68-76A9C022F644}"/>
    <cellStyle name="Currency 4 2 2 3 3 2 4" xfId="15361" xr:uid="{539A20AD-36D9-4CB3-B257-FCB66F05D8B7}"/>
    <cellStyle name="Currency 4 2 2 3 3 2 5" xfId="30449" xr:uid="{3FE6DD69-5112-4CB9-B21A-BAC2204DC643}"/>
    <cellStyle name="Currency 4 2 2 3 3 3" xfId="3656" xr:uid="{00000000-0005-0000-0000-000061030000}"/>
    <cellStyle name="Currency 4 2 2 3 3 4" xfId="5665" xr:uid="{54673D43-2BB9-4497-8CC5-C0E86AE657BC}"/>
    <cellStyle name="Currency 4 2 2 3 3 4 2" xfId="29910" xr:uid="{DD81D97E-F9C6-4B81-A72E-F394027770CE}"/>
    <cellStyle name="Currency 4 2 2 3 3 5" xfId="24677" xr:uid="{8D09122D-84F4-4960-9374-9E24DCCB9E3A}"/>
    <cellStyle name="Currency 4 2 2 3 3 6" xfId="13103" xr:uid="{B6B5EFCA-9112-4ABA-BFEE-B840EF71AE48}"/>
    <cellStyle name="Currency 4 2 2 3 4" xfId="1866" xr:uid="{00000000-0005-0000-0000-000062030000}"/>
    <cellStyle name="Currency 4 2 2 3 4 2" xfId="4656" xr:uid="{CC980793-D0C8-4424-A7C5-AE4A8E64578E}"/>
    <cellStyle name="Currency 4 2 2 3 4 2 2" xfId="9407" xr:uid="{AED29F7E-434E-42FA-8E6A-C66FF95573B4}"/>
    <cellStyle name="Currency 4 2 2 3 4 2 2 2" xfId="19787" xr:uid="{3117212E-7C17-4F6C-9C44-E06FC96A4C80}"/>
    <cellStyle name="Currency 4 2 2 3 4 2 3" xfId="12240" xr:uid="{011EA6B3-49D7-4835-AAD1-9FBAB145647D}"/>
    <cellStyle name="Currency 4 2 2 3 4 2 3 2" xfId="22620" xr:uid="{8337E57A-7EAC-4C18-8CA6-458217DE41E4}"/>
    <cellStyle name="Currency 4 2 2 3 4 2 4" xfId="25923" xr:uid="{DC08C6D1-B735-40EB-A43C-FF0621B728A5}"/>
    <cellStyle name="Currency 4 2 2 3 4 2 5" xfId="26457" xr:uid="{DE2F6A7B-293C-4CCE-9EAD-3A88EB6DCAF3}"/>
    <cellStyle name="Currency 4 2 2 3 4 2 6" xfId="16954" xr:uid="{0D780D72-C747-452F-A29B-D4296A86D028}"/>
    <cellStyle name="Currency 4 2 2 3 4 3" xfId="25276" xr:uid="{8CE549D3-FDA6-487B-943C-0B255D4EA3CA}"/>
    <cellStyle name="Currency 4 2 2 3 5" xfId="4137" xr:uid="{95FA858A-2BDC-4173-BFEE-BF2ABA95A8C7}"/>
    <cellStyle name="Currency 4 2 2 3 5 2" xfId="8908" xr:uid="{1C92966F-C3D2-4662-B0CA-E68A72E70994}"/>
    <cellStyle name="Currency 4 2 2 3 5 2 2" xfId="29012" xr:uid="{9831571E-A929-40C4-9791-AFA563C1D249}"/>
    <cellStyle name="Currency 4 2 2 3 5 2 3" xfId="27997" xr:uid="{3A23BD10-8C90-4E9E-A470-3426702BB18A}"/>
    <cellStyle name="Currency 4 2 2 3 5 2 4" xfId="19288" xr:uid="{90BD0B2D-3193-410C-96C9-313653765774}"/>
    <cellStyle name="Currency 4 2 2 3 5 2 5" xfId="31018" xr:uid="{CF2B4C35-60CF-460E-A7D8-6BD89E16FAF9}"/>
    <cellStyle name="Currency 4 2 2 3 5 3" xfId="11741" xr:uid="{426FC3C0-6268-42CE-8128-FC1454B2F22D}"/>
    <cellStyle name="Currency 4 2 2 3 5 3 2" xfId="22121" xr:uid="{C265E806-E5E1-4BD8-8320-E58B3EE5BF41}"/>
    <cellStyle name="Currency 4 2 2 3 5 4" xfId="26183" xr:uid="{590F1586-4CEF-447B-9C49-1778174C47A7}"/>
    <cellStyle name="Currency 4 2 2 3 5 5" xfId="16455" xr:uid="{9AB822C2-1588-42F8-943D-E0258AB25A9A}"/>
    <cellStyle name="Currency 4 2 2 3 6" xfId="4940" xr:uid="{66E85FEB-3D31-49A1-8112-4EA1334B0591}"/>
    <cellStyle name="Currency 4 2 2 3 6 2" xfId="25930" xr:uid="{A128CCC4-F47A-4B50-A174-18F517781FE9}"/>
    <cellStyle name="Currency 4 2 2 3 6 3" xfId="27595" xr:uid="{0A2C335F-ADB7-43CE-AEB9-B2A88B3C7C2A}"/>
    <cellStyle name="Currency 4 2 2 3 6 4" xfId="14235" xr:uid="{F7241AC6-56D9-4A60-98A9-B4C740F85212}"/>
    <cellStyle name="Currency 4 2 2 3 7" xfId="6688" xr:uid="{86F2CBE7-DEE3-4F39-B0A0-F72FF436338F}"/>
    <cellStyle name="Currency 4 2 2 3 7 2" xfId="27505" xr:uid="{682B9FDD-1A05-400E-92AE-A006F4ABDC57}"/>
    <cellStyle name="Currency 4 2 2 3 7 3" xfId="27079" xr:uid="{CE759CE1-7EF2-445D-BC83-7828FB74C5F0}"/>
    <cellStyle name="Currency 4 2 2 3 7 4" xfId="17068" xr:uid="{FD0314CA-2EC9-4017-AA15-A8E7FF309620}"/>
    <cellStyle name="Currency 4 2 2 3 8" xfId="9521" xr:uid="{AFD745C1-6FE5-41C6-9F9B-3C2CD35EBF91}"/>
    <cellStyle name="Currency 4 2 2 3 8 2" xfId="19901" xr:uid="{47128C4A-90B2-49E8-9482-60BEA9C11F66}"/>
    <cellStyle name="Currency 4 2 2 3 9" xfId="25212" xr:uid="{3120D515-0BF3-471E-B23D-AC38E91AAB33}"/>
    <cellStyle name="Currency 4 2 2 4" xfId="1869" xr:uid="{00000000-0005-0000-0000-000063030000}"/>
    <cellStyle name="Currency 4 2 2 4 2" xfId="3088" xr:uid="{00000000-0005-0000-0000-000083020000}"/>
    <cellStyle name="Currency 4 2 2 4 2 2" xfId="8167" xr:uid="{B249E808-69BA-41E5-8517-06DD57AB579C}"/>
    <cellStyle name="Currency 4 2 2 4 2 2 2" xfId="28837" xr:uid="{D6F6C0B3-24CD-49D3-9FE1-5B5A449CBB59}"/>
    <cellStyle name="Currency 4 2 2 4 2 2 2 2" xfId="31231" xr:uid="{69AF95F0-2C79-4BC4-A731-DBA5CA72172F}"/>
    <cellStyle name="Currency 4 2 2 4 2 2 2 3" xfId="30833" xr:uid="{F7ED024B-50A5-4D78-9170-B4E74ADDAF8F}"/>
    <cellStyle name="Currency 4 2 2 4 2 2 3" xfId="27661" xr:uid="{FE1F9BD8-45C0-4168-80EA-FFDAF9B57489}"/>
    <cellStyle name="Currency 4 2 2 4 2 2 4" xfId="18547" xr:uid="{F48EE902-35A7-4BF1-9B26-C1E31B105C17}"/>
    <cellStyle name="Currency 4 2 2 4 2 3" xfId="11000" xr:uid="{E1C145DE-9ED4-4C61-A237-6B63AB3CB48E}"/>
    <cellStyle name="Currency 4 2 2 4 2 3 2" xfId="21380" xr:uid="{B0FC5EB6-BB8C-4AB1-B5D6-872074AAD62C}"/>
    <cellStyle name="Currency 4 2 2 4 2 4" xfId="25708" xr:uid="{A6864269-8090-4440-A199-8765F072ADFD}"/>
    <cellStyle name="Currency 4 2 2 4 2 5" xfId="15714" xr:uid="{1A8C1341-98D4-4639-9C51-3862C5A8F731}"/>
    <cellStyle name="Currency 4 2 2 4 3" xfId="3657" xr:uid="{00000000-0005-0000-0000-000063030000}"/>
    <cellStyle name="Currency 4 2 2 4 4" xfId="4423" xr:uid="{CF69BC13-52B8-4798-8E81-C7268A38C4FA}"/>
    <cellStyle name="Currency 4 2 2 4 4 2" xfId="9194" xr:uid="{25EC9408-17FB-4110-9134-B0181A0953B7}"/>
    <cellStyle name="Currency 4 2 2 4 4 2 2" xfId="19574" xr:uid="{EB5CBB7B-9B8D-4BF2-A01D-4B991EC898A3}"/>
    <cellStyle name="Currency 4 2 2 4 4 2 3" xfId="31088" xr:uid="{ADCB1A0A-2CA2-44D3-9A0C-3CB9A9AFA32C}"/>
    <cellStyle name="Currency 4 2 2 4 4 2 4" xfId="30832" xr:uid="{93DE7190-B7AD-4AB0-B507-D2661CDEBD52}"/>
    <cellStyle name="Currency 4 2 2 4 4 3" xfId="12027" xr:uid="{45D01D25-64E5-4D7B-B559-F428CC890CC5}"/>
    <cellStyle name="Currency 4 2 2 4 4 3 2" xfId="22407" xr:uid="{B1793D73-9662-4491-B6B8-AD4071769B2C}"/>
    <cellStyle name="Currency 4 2 2 4 4 4" xfId="26828" xr:uid="{86EEE576-954E-46C6-8F94-D72670018F49}"/>
    <cellStyle name="Currency 4 2 2 4 4 5" xfId="27076" xr:uid="{B8309A1A-9020-4BB3-B765-C3DD96BB5058}"/>
    <cellStyle name="Currency 4 2 2 4 4 6" xfId="16741" xr:uid="{80C1B030-FA98-4752-BD54-270B469BDE53}"/>
    <cellStyle name="Currency 4 2 2 4 5" xfId="5666" xr:uid="{9E1FAF8C-48F2-4F7F-A8B8-765DCFB35246}"/>
    <cellStyle name="Currency 4 2 2 4 5 2" xfId="29694" xr:uid="{DF7D1619-517D-47AF-AAFD-626650862B22}"/>
    <cellStyle name="Currency 4 2 2 4 5 2 2" xfId="30984" xr:uid="{6FA4CAAA-8E9A-4CF5-91CC-0CAAFF2C5227}"/>
    <cellStyle name="Currency 4 2 2 4 6" xfId="23815" xr:uid="{35ADBFBA-A85C-477A-84F5-63440B36A8E0}"/>
    <cellStyle name="Currency 4 2 2 4 7" xfId="13601" xr:uid="{5DF953C3-1FED-4440-A60D-B6FE9F74927B}"/>
    <cellStyle name="Currency 4 2 2 5" xfId="1870" xr:uid="{00000000-0005-0000-0000-000064030000}"/>
    <cellStyle name="Currency 4 2 2 5 2" xfId="2882" xr:uid="{00000000-0005-0000-0000-000084020000}"/>
    <cellStyle name="Currency 4 2 2 5 2 2" xfId="7998" xr:uid="{39A33189-87A6-47F7-AE7B-3CE47C8BD1E0}"/>
    <cellStyle name="Currency 4 2 2 5 2 2 2" xfId="28694" xr:uid="{CB894F0A-1EC9-4C97-B186-4672DCD65E4E}"/>
    <cellStyle name="Currency 4 2 2 5 2 2 2 2" xfId="31211" xr:uid="{DDC9AFF2-2326-4EB9-95EC-058A72C5EA4C}"/>
    <cellStyle name="Currency 4 2 2 5 2 2 2 3" xfId="30834" xr:uid="{33C4AC48-D594-48B2-8E15-C4425C6412AB}"/>
    <cellStyle name="Currency 4 2 2 5 2 2 3" xfId="27639" xr:uid="{C1626618-0956-44A0-841F-AC04F55A02CD}"/>
    <cellStyle name="Currency 4 2 2 5 2 2 4" xfId="18378" xr:uid="{6E6533DC-EAC9-4A28-9F2E-162B9DFA2256}"/>
    <cellStyle name="Currency 4 2 2 5 2 3" xfId="10831" xr:uid="{C2851AB1-8DD7-440F-9C38-6DB498380CD3}"/>
    <cellStyle name="Currency 4 2 2 5 2 3 2" xfId="21211" xr:uid="{17197483-858B-441E-8415-CE8B299F041B}"/>
    <cellStyle name="Currency 4 2 2 5 2 4" xfId="28511" xr:uid="{D122D015-4BB5-48E6-8525-1DB2A3C3DCB6}"/>
    <cellStyle name="Currency 4 2 2 5 2 5" xfId="15545" xr:uid="{06D4D528-8926-46F3-A3DA-B3E62D726AD4}"/>
    <cellStyle name="Currency 4 2 2 5 3" xfId="3582" xr:uid="{00000000-0005-0000-0000-000064030000}"/>
    <cellStyle name="Currency 4 2 2 5 4" xfId="5667" xr:uid="{58D8500D-FBEA-4C98-8081-053458571054}"/>
    <cellStyle name="Currency 4 2 2 5 4 2" xfId="29925" xr:uid="{924939E3-BF39-442A-AD08-F63E11A1C0F0}"/>
    <cellStyle name="Currency 4 2 2 5 5" xfId="24707" xr:uid="{1126450A-31DB-4C4F-A335-641F4D6358E9}"/>
    <cellStyle name="Currency 4 2 2 5 6" xfId="13380" xr:uid="{B9CC0FFD-36D7-45F1-8435-2944F2221DC5}"/>
    <cellStyle name="Currency 4 2 2 6" xfId="1862" xr:uid="{00000000-0005-0000-0000-000065030000}"/>
    <cellStyle name="Currency 4 2 2 6 2" xfId="2553" xr:uid="{00000000-0005-0000-0000-000085020000}"/>
    <cellStyle name="Currency 4 2 2 6 2 2" xfId="7677" xr:uid="{3D87AF66-468E-446E-8E2A-12333BEEC211}"/>
    <cellStyle name="Currency 4 2 2 6 2 2 2" xfId="18057" xr:uid="{9D1B622F-8CE9-4FAE-8DE9-FF2B53091631}"/>
    <cellStyle name="Currency 4 2 2 6 2 3" xfId="10510" xr:uid="{AE359255-6574-4D24-BC2C-EC9BC5BE4DD1}"/>
    <cellStyle name="Currency 4 2 2 6 2 3 2" xfId="20890" xr:uid="{B859BCC4-C3FA-4BDC-A65D-0286EBFF7CE3}"/>
    <cellStyle name="Currency 4 2 2 6 2 4" xfId="28245" xr:uid="{A12BB49D-A8F9-4964-9A34-0C236A16D621}"/>
    <cellStyle name="Currency 4 2 2 6 2 5" xfId="25940" xr:uid="{B0A45D3E-317E-4D72-B4F1-4EEBBA210DD0}"/>
    <cellStyle name="Currency 4 2 2 6 2 6" xfId="15224" xr:uid="{F8B74700-4FBE-4A67-97B7-952F3D106425}"/>
    <cellStyle name="Currency 4 2 2 6 3" xfId="3621" xr:uid="{00000000-0005-0000-0000-000065030000}"/>
    <cellStyle name="Currency 4 2 2 6 4" xfId="5660" xr:uid="{229CF4C7-E3F3-480B-A319-0C1C5676E734}"/>
    <cellStyle name="Currency 4 2 2 6 4 2" xfId="29879" xr:uid="{90064861-D917-4C49-97BF-764532CE1FD2}"/>
    <cellStyle name="Currency 4 2 2 6 5" xfId="25121" xr:uid="{07D8DC91-EC45-4BF7-9FC3-FFAF7C1D6E88}"/>
    <cellStyle name="Currency 4 2 2 6 6" xfId="12940" xr:uid="{A5B3E042-E960-477F-9489-5C7CF4EE0B5B}"/>
    <cellStyle name="Currency 4 2 2 7" xfId="2247" xr:uid="{00000000-0005-0000-0000-000079020000}"/>
    <cellStyle name="Currency 4 2 2 7 2" xfId="7373" xr:uid="{CF61BC43-D246-40C1-8228-F46B8E85AA20}"/>
    <cellStyle name="Currency 4 2 2 7 2 2" xfId="27455" xr:uid="{155B2DC9-5B67-461A-8EAA-84F12AA59FCC}"/>
    <cellStyle name="Currency 4 2 2 7 2 2 2" xfId="31191" xr:uid="{8BFEFF6A-F05D-4F21-A359-E27BC701FB97}"/>
    <cellStyle name="Currency 4 2 2 7 2 2 3" xfId="30835" xr:uid="{AD4086B9-CE40-4A7C-AF4B-5AEC0730E92D}"/>
    <cellStyle name="Currency 4 2 2 7 2 3" xfId="27139" xr:uid="{F94D2FD7-9A02-40AF-8B43-7BF5C73AF079}"/>
    <cellStyle name="Currency 4 2 2 7 2 4" xfId="17753" xr:uid="{DBAA10A6-010A-4A90-8EA4-0D37EA7DA690}"/>
    <cellStyle name="Currency 4 2 2 7 3" xfId="10206" xr:uid="{B5A59965-5130-43D4-BD34-6120EF025F3B}"/>
    <cellStyle name="Currency 4 2 2 7 3 2" xfId="20586" xr:uid="{C290ED95-C53C-4400-AF1F-4BBD0AF54E79}"/>
    <cellStyle name="Currency 4 2 2 7 4" xfId="25137" xr:uid="{263A0DD8-E8EA-4EAC-8584-88E97C69B1A3}"/>
    <cellStyle name="Currency 4 2 2 7 5" xfId="14920" xr:uid="{83F0063F-A364-4B33-9973-13665D2F9F7E}"/>
    <cellStyle name="Currency 4 2 2 8" xfId="3882" xr:uid="{02D6025C-9008-4080-A62F-87941E94EAC3}"/>
    <cellStyle name="Currency 4 2 2 8 2" xfId="8713" xr:uid="{31ABCD9A-557C-4FBD-B23D-4E8EA293FC85}"/>
    <cellStyle name="Currency 4 2 2 8 2 2" xfId="19093" xr:uid="{00DFE264-E757-4BD1-BEED-EDC5FF6E9E40}"/>
    <cellStyle name="Currency 4 2 2 8 3" xfId="11546" xr:uid="{555440EB-A1AE-4960-8CF0-72DF55CCC59F}"/>
    <cellStyle name="Currency 4 2 2 8 3 2" xfId="21926" xr:uid="{86593793-E730-4EA6-BCCA-C72710799FA4}"/>
    <cellStyle name="Currency 4 2 2 8 4" xfId="27786" xr:uid="{F66A2384-47A5-4FA5-820D-9018DE561E82}"/>
    <cellStyle name="Currency 4 2 2 8 5" xfId="26743" xr:uid="{186FE025-C58D-40FD-8360-E37021ADA0FB}"/>
    <cellStyle name="Currency 4 2 2 8 6" xfId="16260" xr:uid="{A5E47255-A51E-4511-8025-47516A45DD44}"/>
    <cellStyle name="Currency 4 2 2 9" xfId="4938" xr:uid="{A4837D9E-0938-4336-AB79-069CE2A75BEB}"/>
    <cellStyle name="Currency 4 2 2 9 2" xfId="28365" xr:uid="{3DF05A3F-F5D8-48EB-9C06-9CE90129E617}"/>
    <cellStyle name="Currency 4 2 2 9 3" xfId="27345" xr:uid="{34372BF1-5B0F-4D78-8F8E-BE7F7FE86EE0}"/>
    <cellStyle name="Currency 4 2 2 9 4" xfId="14233" xr:uid="{B87B5004-9D66-42A9-B637-834375DCC983}"/>
    <cellStyle name="Currency 4 2 3" xfId="560" xr:uid="{00000000-0005-0000-0000-000066030000}"/>
    <cellStyle name="Currency 4 2 3 10" xfId="9522" xr:uid="{695ED208-2620-44DF-8ED8-E638FF8739D1}"/>
    <cellStyle name="Currency 4 2 3 10 2" xfId="19902" xr:uid="{8EC27CBF-38A1-4ACC-A7E0-07191E691C39}"/>
    <cellStyle name="Currency 4 2 3 11" xfId="23273" xr:uid="{E3E388FA-5DD8-4981-84F3-518176296E34}"/>
    <cellStyle name="Currency 4 2 3 12" xfId="12523" xr:uid="{92D5FDE4-7754-4360-AE4E-375B07903A2C}"/>
    <cellStyle name="Currency 4 2 3 2" xfId="1872" xr:uid="{00000000-0005-0000-0000-000067030000}"/>
    <cellStyle name="Currency 4 2 3 2 2" xfId="3090" xr:uid="{00000000-0005-0000-0000-000088020000}"/>
    <cellStyle name="Currency 4 2 3 2 2 2" xfId="6170" xr:uid="{529FDFE1-490E-439F-9A13-75EB267CAC06}"/>
    <cellStyle name="Currency 4 2 3 2 2 2 2" xfId="25784" xr:uid="{F431D705-0B00-4DD5-933D-39E3B7975FE7}"/>
    <cellStyle name="Currency 4 2 3 2 2 2 2 2" xfId="28575" xr:uid="{33859A7B-3E3E-44FA-AB81-4F9A6CEE3E82}"/>
    <cellStyle name="Currency 4 2 3 2 2 2 2 3" xfId="31163" xr:uid="{3B754025-5AC2-41B4-85AB-66A50B2BE5A3}"/>
    <cellStyle name="Currency 4 2 3 2 2 2 3" xfId="27867" xr:uid="{A981DF5B-5B04-4B53-915B-2398880F7EA4}"/>
    <cellStyle name="Currency 4 2 3 2 2 2 4" xfId="15716" xr:uid="{C24EDAA9-5D1E-4600-86CF-2ED8BEF3ABA6}"/>
    <cellStyle name="Currency 4 2 3 2 2 3" xfId="8169" xr:uid="{34656554-6727-4A10-9ACA-B181A3EE2E28}"/>
    <cellStyle name="Currency 4 2 3 2 2 3 2" xfId="18549" xr:uid="{F72D74B5-7058-43DA-857E-5760BF2B87F3}"/>
    <cellStyle name="Currency 4 2 3 2 2 4" xfId="11002" xr:uid="{5932ADF4-53B9-4E05-9A00-5465848E08D8}"/>
    <cellStyle name="Currency 4 2 3 2 2 4 2" xfId="21382" xr:uid="{525AD4BB-1C5B-4334-9322-D0C6B119D911}"/>
    <cellStyle name="Currency 4 2 3 2 2 5" xfId="24236" xr:uid="{1A5353D5-0119-46F7-B2FB-9B1991F58909}"/>
    <cellStyle name="Currency 4 2 3 2 2 5 2" xfId="30080" xr:uid="{21807AB0-79A4-4976-8C9B-271BC80672DC}"/>
    <cellStyle name="Currency 4 2 3 2 2 6" xfId="26204" xr:uid="{2BC38E44-7C15-46FF-BAD3-946606B00C78}"/>
    <cellStyle name="Currency 4 2 3 2 2 7" xfId="13603" xr:uid="{6932969E-A1A3-4AC4-8909-D1F94B61B969}"/>
    <cellStyle name="Currency 4 2 3 2 3" xfId="2693" xr:uid="{00000000-0005-0000-0000-000087020000}"/>
    <cellStyle name="Currency 4 2 3 2 3 2" xfId="7816" xr:uid="{5DFFB09E-D274-43B4-B6E0-BD55CF92B166}"/>
    <cellStyle name="Currency 4 2 3 2 3 2 2" xfId="28180" xr:uid="{63F14ABF-E145-4E7D-B680-BE1E0C62CDDA}"/>
    <cellStyle name="Currency 4 2 3 2 3 2 3" xfId="27690" xr:uid="{7619C5EA-2AFE-4ABE-BAFA-968FD09C35B7}"/>
    <cellStyle name="Currency 4 2 3 2 3 2 4" xfId="18196" xr:uid="{421F896E-D0D1-4FB9-A760-44BC4C8C6E60}"/>
    <cellStyle name="Currency 4 2 3 2 3 3" xfId="10649" xr:uid="{845C16D8-8D3E-41C7-8397-39891DB842CE}"/>
    <cellStyle name="Currency 4 2 3 2 3 3 2" xfId="21029" xr:uid="{4541039F-E2E9-43CB-B98F-E3493F725D50}"/>
    <cellStyle name="Currency 4 2 3 2 3 4" xfId="24100" xr:uid="{43A3297C-4A6C-4FA1-84AD-A107F954B7B8}"/>
    <cellStyle name="Currency 4 2 3 2 3 5" xfId="15363" xr:uid="{4D537A8F-8D36-4A54-87CC-7F5812182BA3}"/>
    <cellStyle name="Currency 4 2 3 2 4" xfId="3615" xr:uid="{00000000-0005-0000-0000-000067030000}"/>
    <cellStyle name="Currency 4 2 3 2 4 2" xfId="28592" xr:uid="{34300D74-C053-4AAD-9447-88E2ED878C9A}"/>
    <cellStyle name="Currency 4 2 3 2 4 3" xfId="26229" xr:uid="{149D8F1A-E6C2-4FB7-87CA-FA6E9DD07168}"/>
    <cellStyle name="Currency 4 2 3 2 5" xfId="4272" xr:uid="{6C21EA1C-5FC1-4AF8-8D45-861CCF0AD6F3}"/>
    <cellStyle name="Currency 4 2 3 2 5 2" xfId="9043" xr:uid="{D2CE4BA3-C487-47E9-9CAE-F483B713702D}"/>
    <cellStyle name="Currency 4 2 3 2 5 2 2" xfId="19423" xr:uid="{4E1B1DE2-BE2D-429C-ABFB-2D7273E3FB02}"/>
    <cellStyle name="Currency 4 2 3 2 5 2 3" xfId="31047" xr:uid="{92252FF1-0E6E-4F89-9FC8-C021125B6D9E}"/>
    <cellStyle name="Currency 4 2 3 2 5 2 4" xfId="30836" xr:uid="{2AE58734-02FC-450F-90A1-8F5E85C2D3B9}"/>
    <cellStyle name="Currency 4 2 3 2 5 3" xfId="11876" xr:uid="{BE6DA673-B497-4F82-B97B-096E06E1E983}"/>
    <cellStyle name="Currency 4 2 3 2 5 3 2" xfId="22256" xr:uid="{819E14CE-8029-4574-8034-A7B24823BEAB}"/>
    <cellStyle name="Currency 4 2 3 2 5 4" xfId="28715" xr:uid="{61A02F48-DA36-4DA1-BB9A-2CEFB590F505}"/>
    <cellStyle name="Currency 4 2 3 2 5 5" xfId="25919" xr:uid="{329B915E-4F03-4FBD-9623-05CA2ADFF798}"/>
    <cellStyle name="Currency 4 2 3 2 5 6" xfId="16590" xr:uid="{7C3E439B-919E-4FBE-BCB6-38BA65C38AC5}"/>
    <cellStyle name="Currency 4 2 3 2 6" xfId="5669" xr:uid="{ECC4CDE5-61C7-4742-B2AF-01B672A90F98}"/>
    <cellStyle name="Currency 4 2 3 2 6 2" xfId="29726" xr:uid="{FE5A2704-6749-4B6E-8BB6-A7683E9B9E0D}"/>
    <cellStyle name="Currency 4 2 3 2 6 2 2" xfId="30985" xr:uid="{39D5B816-D691-4D85-95CC-46B2E8671A0E}"/>
    <cellStyle name="Currency 4 2 3 2 7" xfId="23521" xr:uid="{E6D4F43F-005B-44E0-A529-E07D81929683}"/>
    <cellStyle name="Currency 4 2 3 2 8" xfId="13105" xr:uid="{2F7DCC0A-CB6C-48C1-8D0F-8FB466F04FD1}"/>
    <cellStyle name="Currency 4 2 3 2 9" xfId="29992" xr:uid="{CE033F57-9BDB-4821-8A87-DD0E4EAE44F2}"/>
    <cellStyle name="Currency 4 2 3 3" xfId="1873" xr:uid="{00000000-0005-0000-0000-000068030000}"/>
    <cellStyle name="Currency 4 2 3 3 2" xfId="3091" xr:uid="{00000000-0005-0000-0000-000089020000}"/>
    <cellStyle name="Currency 4 2 3 3 2 2" xfId="8170" xr:uid="{D83CBDCA-093F-4CCB-8B52-A7FE5C85D8BC}"/>
    <cellStyle name="Currency 4 2 3 3 2 2 2" xfId="28839" xr:uid="{8E98CBE0-E801-4D1E-8075-39B91C1C3D46}"/>
    <cellStyle name="Currency 4 2 3 3 2 2 2 2" xfId="31232" xr:uid="{C99B5626-34D4-4ECE-A3A0-3BD7C3C868CA}"/>
    <cellStyle name="Currency 4 2 3 3 2 2 2 3" xfId="30838" xr:uid="{540CDF2A-17D0-4EA1-8CE7-D91FE6235E7F}"/>
    <cellStyle name="Currency 4 2 3 3 2 2 3" xfId="28360" xr:uid="{19617199-D83D-4AC7-90B6-59B24B7F329C}"/>
    <cellStyle name="Currency 4 2 3 3 2 2 4" xfId="18550" xr:uid="{3E2E16FA-DCE9-46FF-B8A4-F05A297A4526}"/>
    <cellStyle name="Currency 4 2 3 3 2 3" xfId="11003" xr:uid="{7CFAE4A0-4080-4C07-80C7-E28373BFBF7D}"/>
    <cellStyle name="Currency 4 2 3 3 2 3 2" xfId="21383" xr:uid="{D0FE9186-B2E3-43CB-B7F5-B0B8BC9A5375}"/>
    <cellStyle name="Currency 4 2 3 3 2 4" xfId="25534" xr:uid="{44024CD4-E30C-4AB6-BC07-6BA716230037}"/>
    <cellStyle name="Currency 4 2 3 3 2 5" xfId="15717" xr:uid="{9693027F-2390-42EA-BA52-62532ADB1EB8}"/>
    <cellStyle name="Currency 4 2 3 3 3" xfId="3695" xr:uid="{00000000-0005-0000-0000-000068030000}"/>
    <cellStyle name="Currency 4 2 3 3 4" xfId="4424" xr:uid="{5BDB5EC5-CCD8-4C46-BD80-392ACA59EAB0}"/>
    <cellStyle name="Currency 4 2 3 3 4 2" xfId="9195" xr:uid="{C1E69659-3681-45CB-91F0-E14049CFA03C}"/>
    <cellStyle name="Currency 4 2 3 3 4 2 2" xfId="19575" xr:uid="{85A96AB0-93FD-45A8-96BD-571FE5277C62}"/>
    <cellStyle name="Currency 4 2 3 3 4 2 3" xfId="31089" xr:uid="{2085B30E-C37C-4522-A981-D6661F484E54}"/>
    <cellStyle name="Currency 4 2 3 3 4 2 4" xfId="30837" xr:uid="{C2DA64AC-30E0-4B03-B951-7E831A57408C}"/>
    <cellStyle name="Currency 4 2 3 3 4 3" xfId="12028" xr:uid="{DF8D0B10-B80B-4C88-AA50-4ED2ED041C8A}"/>
    <cellStyle name="Currency 4 2 3 3 4 3 2" xfId="22408" xr:uid="{4FB6F006-0045-4513-A45D-725B561FB53A}"/>
    <cellStyle name="Currency 4 2 3 3 4 4" xfId="16742" xr:uid="{856CCB70-DBD9-45B6-B09F-84B16CE69444}"/>
    <cellStyle name="Currency 4 2 3 3 5" xfId="5670" xr:uid="{742C104B-D487-477C-A233-160ADA915D3F}"/>
    <cellStyle name="Currency 4 2 3 3 5 2" xfId="29699" xr:uid="{8B2CE640-C1D9-4645-B3FB-D2F01298CF19}"/>
    <cellStyle name="Currency 4 2 3 3 5 2 2" xfId="30986" xr:uid="{0C3D6EFD-9BBD-4736-8CE3-EC30A16ED133}"/>
    <cellStyle name="Currency 4 2 3 3 6" xfId="24723" xr:uid="{BD39BC1E-AABB-4030-A7E8-3000083EDE7C}"/>
    <cellStyle name="Currency 4 2 3 3 7" xfId="13604" xr:uid="{F03C87AD-13DC-43F5-B66B-1FB7AEC9B24E}"/>
    <cellStyle name="Currency 4 2 3 4" xfId="1871" xr:uid="{00000000-0005-0000-0000-000069030000}"/>
    <cellStyle name="Currency 4 2 3 4 2" xfId="3089" xr:uid="{00000000-0005-0000-0000-00008A020000}"/>
    <cellStyle name="Currency 4 2 3 4 2 2" xfId="8168" xr:uid="{5C881F30-0B2B-4648-A0A4-7DBA5ED0CCAD}"/>
    <cellStyle name="Currency 4 2 3 4 2 2 2" xfId="28838" xr:uid="{AC3AFC22-5037-4FFD-B57F-C0946715E48A}"/>
    <cellStyle name="Currency 4 2 3 4 2 2 3" xfId="27346" xr:uid="{814C2E99-50A8-4FF5-8C1F-28C53EAAAF84}"/>
    <cellStyle name="Currency 4 2 3 4 2 2 4" xfId="18548" xr:uid="{D6C59507-A017-43D8-903A-AB98D4BECB59}"/>
    <cellStyle name="Currency 4 2 3 4 2 3" xfId="11001" xr:uid="{7D840997-B835-4F73-AEA9-AC9E4299B1E8}"/>
    <cellStyle name="Currency 4 2 3 4 2 3 2" xfId="21381" xr:uid="{958B9C8A-4531-4E13-B949-0D70D92A0A8B}"/>
    <cellStyle name="Currency 4 2 3 4 2 4" xfId="24004" xr:uid="{2F9351C4-E203-419F-9DCF-75B9A7A27534}"/>
    <cellStyle name="Currency 4 2 3 4 2 5" xfId="15715" xr:uid="{887C9BDA-5D0E-4F0C-8D00-8C51FE003AF2}"/>
    <cellStyle name="Currency 4 2 3 4 3" xfId="2077" xr:uid="{00000000-0005-0000-0000-000069030000}"/>
    <cellStyle name="Currency 4 2 3 4 4" xfId="5668" xr:uid="{49E33153-542F-4E88-B6C3-166F4B1C18DC}"/>
    <cellStyle name="Currency 4 2 3 4 4 2" xfId="29965" xr:uid="{D1E42E86-3344-414E-8575-B8C7A311F714}"/>
    <cellStyle name="Currency 4 2 3 4 5" xfId="22648" xr:uid="{62BA27C6-77E6-41BD-8D63-3BCD72104C5F}"/>
    <cellStyle name="Currency 4 2 3 4 6" xfId="13602" xr:uid="{A451A3AB-0BB6-4084-8903-9C99083D7011}"/>
    <cellStyle name="Currency 4 2 3 5" xfId="2596" xr:uid="{00000000-0005-0000-0000-00008B020000}"/>
    <cellStyle name="Currency 4 2 3 5 2" xfId="5860" xr:uid="{BF8B7BF8-8050-4AE5-86B0-FCA739EDFF6C}"/>
    <cellStyle name="Currency 4 2 3 5 2 2" xfId="27994" xr:uid="{52F07813-E789-4CF5-9D08-E661A5C701DE}"/>
    <cellStyle name="Currency 4 2 3 5 2 2 2" xfId="31197" xr:uid="{A372AF4B-0BAD-46E7-AA5D-F790CCD5BF14}"/>
    <cellStyle name="Currency 4 2 3 5 2 2 3" xfId="30839" xr:uid="{2DA2947D-AA7D-4126-9341-6CAA595EB8A4}"/>
    <cellStyle name="Currency 4 2 3 5 2 3" xfId="28388" xr:uid="{8E563ED7-F0F0-45B6-BAE0-76BA186494E3}"/>
    <cellStyle name="Currency 4 2 3 5 2 4" xfId="15267" xr:uid="{3CE94080-81E3-4EA5-89A9-06744ACA887F}"/>
    <cellStyle name="Currency 4 2 3 5 3" xfId="7720" xr:uid="{10A27F76-22D1-40F1-9D4E-3B6CD16079DF}"/>
    <cellStyle name="Currency 4 2 3 5 3 2" xfId="18100" xr:uid="{7F7DFED3-7BB8-455F-9995-CEFD7DF182BF}"/>
    <cellStyle name="Currency 4 2 3 5 4" xfId="10553" xr:uid="{8E36015E-7D5F-43EF-AC56-4E500078CE31}"/>
    <cellStyle name="Currency 4 2 3 5 4 2" xfId="20933" xr:uid="{EB5A8D79-EB5E-45E2-999F-30A02B06F379}"/>
    <cellStyle name="Currency 4 2 3 5 5" xfId="23646" xr:uid="{8D2AA314-6331-4CE2-A009-BA60DC777D95}"/>
    <cellStyle name="Currency 4 2 3 5 6" xfId="12983" xr:uid="{01C63BBB-8E9A-4A69-8249-8F15043C4F8F}"/>
    <cellStyle name="Currency 4 2 3 6" xfId="2292" xr:uid="{00000000-0005-0000-0000-000086020000}"/>
    <cellStyle name="Currency 4 2 3 6 2" xfId="7418" xr:uid="{3EDDEF0C-1170-44FC-9E29-73084BA92D9B}"/>
    <cellStyle name="Currency 4 2 3 6 2 2" xfId="17798" xr:uid="{5DB08EA5-B4BF-4D08-AE10-B1BCA4637284}"/>
    <cellStyle name="Currency 4 2 3 6 3" xfId="10251" xr:uid="{766D3AD7-0F8A-4BEB-99F0-47B8CFBA1265}"/>
    <cellStyle name="Currency 4 2 3 6 3 2" xfId="20631" xr:uid="{5CBF30F4-97C8-4CD2-8F89-56254FCB70D3}"/>
    <cellStyle name="Currency 4 2 3 6 4" xfId="24489" xr:uid="{08A6B700-F4DA-43CF-B126-E5EA9D210A08}"/>
    <cellStyle name="Currency 4 2 3 6 5" xfId="26178" xr:uid="{20347FE0-F2EA-44A7-A8C9-696BEDCF4246}"/>
    <cellStyle name="Currency 4 2 3 6 6" xfId="14965" xr:uid="{5271A6B4-83D2-498D-870F-F8FBF77613DD}"/>
    <cellStyle name="Currency 4 2 3 7" xfId="3827" xr:uid="{9411D43E-CDD6-4FE8-9E7A-3AD695C85148}"/>
    <cellStyle name="Currency 4 2 3 7 2" xfId="8659" xr:uid="{5519AB10-F8F2-4D99-B35F-2920FBCAB596}"/>
    <cellStyle name="Currency 4 2 3 7 2 2" xfId="19039" xr:uid="{3762F2F5-1A6B-4987-99BC-7F33792DA194}"/>
    <cellStyle name="Currency 4 2 3 7 3" xfId="11492" xr:uid="{03272CB4-0F1F-487B-8764-901F797A1C04}"/>
    <cellStyle name="Currency 4 2 3 7 3 2" xfId="21872" xr:uid="{0567CB41-A16A-4CB1-B5E6-4355AB676991}"/>
    <cellStyle name="Currency 4 2 3 7 4" xfId="27168" xr:uid="{B50D6951-3AFD-4C0A-AAB4-FA29C68C8620}"/>
    <cellStyle name="Currency 4 2 3 7 5" xfId="27291" xr:uid="{75015154-D464-4CCB-BD13-E277D11AC6A7}"/>
    <cellStyle name="Currency 4 2 3 7 6" xfId="16206" xr:uid="{1F217B41-0735-48D3-AEE7-8886CA084B4B}"/>
    <cellStyle name="Currency 4 2 3 8" xfId="4941" xr:uid="{77780067-030E-49AF-8FFE-4CA465D3A5C6}"/>
    <cellStyle name="Currency 4 2 3 8 2" xfId="14236" xr:uid="{600B4770-E496-4DD5-AFE1-1860E27E30CF}"/>
    <cellStyle name="Currency 4 2 3 9" xfId="6689" xr:uid="{BF23809D-EBF7-4EFE-86D3-CF7C525534CF}"/>
    <cellStyle name="Currency 4 2 3 9 2" xfId="17069" xr:uid="{1DF2657B-E75C-44F5-9CF7-84E234C571AD}"/>
    <cellStyle name="Currency 4 2 4" xfId="561" xr:uid="{00000000-0005-0000-0000-00006A030000}"/>
    <cellStyle name="Currency 4 2 4 10" xfId="12681" xr:uid="{9DA9BDBB-D445-405D-BA27-E0B7D5CB6604}"/>
    <cellStyle name="Currency 4 2 4 2" xfId="1875" xr:uid="{00000000-0005-0000-0000-00006B030000}"/>
    <cellStyle name="Currency 4 2 4 2 2" xfId="3092" xr:uid="{00000000-0005-0000-0000-00008D020000}"/>
    <cellStyle name="Currency 4 2 4 2 2 2" xfId="8171" xr:uid="{CFB74B2A-0CBE-40EE-92E1-1BACF4A65146}"/>
    <cellStyle name="Currency 4 2 4 2 2 2 2" xfId="28840" xr:uid="{ED178F4A-FEEE-466E-AC2A-B99B31DCC047}"/>
    <cellStyle name="Currency 4 2 4 2 2 2 3" xfId="26432" xr:uid="{E651ACCA-3D04-4362-9B0F-584E41BCF71F}"/>
    <cellStyle name="Currency 4 2 4 2 2 2 4" xfId="18551" xr:uid="{440D2D27-4EF5-4E3E-86BE-831E0D4C899A}"/>
    <cellStyle name="Currency 4 2 4 2 2 3" xfId="11004" xr:uid="{FCA3847D-3FF1-4472-B67C-BE8CF608A60C}"/>
    <cellStyle name="Currency 4 2 4 2 2 3 2" xfId="21384" xr:uid="{361E8EA1-4C7C-4CF3-9F7C-90F78BB283B3}"/>
    <cellStyle name="Currency 4 2 4 2 2 4" xfId="25523" xr:uid="{020CC287-4FBA-4C24-A9A5-7C37D3A3181B}"/>
    <cellStyle name="Currency 4 2 4 2 2 5" xfId="15718" xr:uid="{B01317A4-4A1D-4031-9F10-55C58A1D8E6D}"/>
    <cellStyle name="Currency 4 2 4 2 3" xfId="2861" xr:uid="{00000000-0005-0000-0000-00006B030000}"/>
    <cellStyle name="Currency 4 2 4 2 4" xfId="5671" xr:uid="{B894F6FB-E5D2-4426-BAE5-F361ED958DC3}"/>
    <cellStyle name="Currency 4 2 4 2 4 2" xfId="29780" xr:uid="{779327EA-EF40-48DB-992B-79710876AA2B}"/>
    <cellStyle name="Currency 4 2 4 2 5" xfId="24062" xr:uid="{645DD58F-3869-4C0D-9441-67FA2EE6DC69}"/>
    <cellStyle name="Currency 4 2 4 2 6" xfId="13605" xr:uid="{706296AA-0A5B-4EAF-BF06-F3AE995AD1C0}"/>
    <cellStyle name="Currency 4 2 4 3" xfId="1876" xr:uid="{00000000-0005-0000-0000-00006C030000}"/>
    <cellStyle name="Currency 4 2 4 3 2" xfId="2690" xr:uid="{00000000-0005-0000-0000-00008E020000}"/>
    <cellStyle name="Currency 4 2 4 3 2 2" xfId="7813" xr:uid="{45B4AD22-B857-4B3D-868F-EF1F991F9401}"/>
    <cellStyle name="Currency 4 2 4 3 2 2 2" xfId="18193" xr:uid="{C2AE4201-2DB8-47A4-962A-FDF7425F1B76}"/>
    <cellStyle name="Currency 4 2 4 3 2 3" xfId="10646" xr:uid="{425932D7-C8FB-4693-9F2C-0F54D708A077}"/>
    <cellStyle name="Currency 4 2 4 3 2 3 2" xfId="21026" xr:uid="{46A72BFD-107A-45BA-B43C-9ACD1F1572C4}"/>
    <cellStyle name="Currency 4 2 4 3 2 4" xfId="15360" xr:uid="{56B20FC1-F91B-4CCE-8163-6DCC8E68F688}"/>
    <cellStyle name="Currency 4 2 4 3 2 5" xfId="30450" xr:uid="{3E7E8B7A-271B-4ED0-B1E0-67B7EC7F1A1F}"/>
    <cellStyle name="Currency 4 2 4 3 3" xfId="3543" xr:uid="{00000000-0005-0000-0000-00006C030000}"/>
    <cellStyle name="Currency 4 2 4 3 4" xfId="5672" xr:uid="{08E421AE-DDE3-4B6C-AA1C-46544E7401B9}"/>
    <cellStyle name="Currency 4 2 4 3 4 2" xfId="29757" xr:uid="{2AC4BDB1-E701-44D9-B0FC-9883B7A7B3FF}"/>
    <cellStyle name="Currency 4 2 4 3 5" xfId="25343" xr:uid="{08DAE02F-1B6E-44AD-A9C8-912AD3AAD387}"/>
    <cellStyle name="Currency 4 2 4 3 6" xfId="13102" xr:uid="{82EBEC48-3D43-4E9D-B56D-7E929E0E1A17}"/>
    <cellStyle name="Currency 4 2 4 4" xfId="1874" xr:uid="{00000000-0005-0000-0000-00006D030000}"/>
    <cellStyle name="Currency 4 2 4 4 2" xfId="4673" xr:uid="{C9DA1A56-732E-4961-B2D9-0A915ACCB4C5}"/>
    <cellStyle name="Currency 4 2 4 4 2 2" xfId="9412" xr:uid="{7E88755F-A896-471C-8857-39454F619F9C}"/>
    <cellStyle name="Currency 4 2 4 4 2 2 2" xfId="19792" xr:uid="{4538922B-7154-4E44-BB56-F4171AAAE1F4}"/>
    <cellStyle name="Currency 4 2 4 4 2 3" xfId="12245" xr:uid="{DE8A55F2-EE62-41C6-8A66-CB165A7E6D10}"/>
    <cellStyle name="Currency 4 2 4 4 2 3 2" xfId="22625" xr:uid="{786E37C1-C954-4926-BD86-4FC6456CF137}"/>
    <cellStyle name="Currency 4 2 4 4 2 4" xfId="27423" xr:uid="{4843839A-BCB9-41CE-8805-8D0614D92E2A}"/>
    <cellStyle name="Currency 4 2 4 4 2 5" xfId="26254" xr:uid="{D30ADB09-C3D5-4D8C-886A-89143E520A69}"/>
    <cellStyle name="Currency 4 2 4 4 2 6" xfId="16959" xr:uid="{4D75FEE1-E172-457D-8E34-8A272A4E5949}"/>
    <cellStyle name="Currency 4 2 4 4 3" xfId="22699" xr:uid="{820DF042-B0AA-4327-B8F4-D655FDAD1E0D}"/>
    <cellStyle name="Currency 4 2 4 5" xfId="4136" xr:uid="{0946DA19-72C4-4F96-A1A1-F785B9C6BDD3}"/>
    <cellStyle name="Currency 4 2 4 5 2" xfId="8907" xr:uid="{52D4BD7B-0DFF-4DF8-B14E-5D13184F5469}"/>
    <cellStyle name="Currency 4 2 4 5 2 2" xfId="29011" xr:uid="{E710C129-20D4-4EA0-A247-8B6E8FB27B7F}"/>
    <cellStyle name="Currency 4 2 4 5 2 3" xfId="27993" xr:uid="{A14DBC58-1E78-4416-B710-8CEE806D9C5C}"/>
    <cellStyle name="Currency 4 2 4 5 2 4" xfId="19287" xr:uid="{45E24BB5-B74E-4C6E-A80D-67E7CC7F8C32}"/>
    <cellStyle name="Currency 4 2 4 5 2 5" xfId="31017" xr:uid="{CFD86F19-DED4-497F-A8E9-A80709CF90C1}"/>
    <cellStyle name="Currency 4 2 4 5 3" xfId="11740" xr:uid="{2D06F008-726C-4EA8-9BFA-B27F239E95B8}"/>
    <cellStyle name="Currency 4 2 4 5 3 2" xfId="22120" xr:uid="{B2CB1173-AC2D-48EF-99F8-74AE1DAD9F27}"/>
    <cellStyle name="Currency 4 2 4 5 4" xfId="23872" xr:uid="{24B491C3-5B43-4CC6-B7EF-7621C2CD760B}"/>
    <cellStyle name="Currency 4 2 4 5 5" xfId="16454" xr:uid="{4C351AFE-E773-49FC-B65C-B8A5A1A6D29E}"/>
    <cellStyle name="Currency 4 2 4 6" xfId="4942" xr:uid="{A85A3DAA-772F-42F7-BF9C-C31803A88D2F}"/>
    <cellStyle name="Currency 4 2 4 6 2" xfId="26948" xr:uid="{03811147-8C50-47E1-923A-26744278F7C8}"/>
    <cellStyle name="Currency 4 2 4 6 3" xfId="28168" xr:uid="{302BAD18-AED0-4DA1-A413-14D8B1B5424A}"/>
    <cellStyle name="Currency 4 2 4 6 4" xfId="14237" xr:uid="{D9AEFE65-B40E-45B2-9368-CB1A5C7C5D7C}"/>
    <cellStyle name="Currency 4 2 4 7" xfId="6690" xr:uid="{D7EBC9D8-EC36-4DE1-A16C-BF75E4923FA1}"/>
    <cellStyle name="Currency 4 2 4 7 2" xfId="27795" xr:uid="{50E52D62-6867-4317-BEEB-33758CF09BA5}"/>
    <cellStyle name="Currency 4 2 4 7 3" xfId="27052" xr:uid="{E8E6F158-4E81-48AC-9BA8-01025F1229BD}"/>
    <cellStyle name="Currency 4 2 4 7 4" xfId="17070" xr:uid="{0D456588-FC15-4460-9B0C-F6C7C29288FC}"/>
    <cellStyle name="Currency 4 2 4 8" xfId="9523" xr:uid="{B089C968-59EF-458D-82E3-1CFD27974824}"/>
    <cellStyle name="Currency 4 2 4 8 2" xfId="19903" xr:uid="{03179FD1-793B-47CD-ABA0-805593513C97}"/>
    <cellStyle name="Currency 4 2 4 9" xfId="25435" xr:uid="{429B4003-C873-4D2F-BCDF-EF56C7FA5C47}"/>
    <cellStyle name="Currency 4 2 5" xfId="562" xr:uid="{00000000-0005-0000-0000-00006E030000}"/>
    <cellStyle name="Currency 4 2 5 10" xfId="13606" xr:uid="{87F1B163-5B83-4557-A952-E2C29472F216}"/>
    <cellStyle name="Currency 4 2 5 2" xfId="1878" xr:uid="{00000000-0005-0000-0000-00006F030000}"/>
    <cellStyle name="Currency 4 2 5 2 2" xfId="24952" xr:uid="{BBEF5993-F8AC-4524-941D-112A15F3447D}"/>
    <cellStyle name="Currency 4 2 5 2 2 2" xfId="29677" xr:uid="{33DBED40-3AE8-4C44-861D-1863CE025044}"/>
    <cellStyle name="Currency 4 2 5 2 2 2 2" xfId="30841" xr:uid="{883563B9-AF8B-4872-A207-9A25B2B164BE}"/>
    <cellStyle name="Currency 4 2 5 2 3" xfId="23372" xr:uid="{043B26EB-F4A5-45D7-8163-B3F881D5C636}"/>
    <cellStyle name="Currency 4 2 5 2 4" xfId="30062" xr:uid="{2461003D-E32D-42BD-BB02-6DB484292D06}"/>
    <cellStyle name="Currency 4 2 5 3" xfId="1879" xr:uid="{00000000-0005-0000-0000-000070030000}"/>
    <cellStyle name="Currency 4 2 5 4" xfId="1877" xr:uid="{00000000-0005-0000-0000-000071030000}"/>
    <cellStyle name="Currency 4 2 5 5" xfId="4425" xr:uid="{FDF6B367-10B3-4EAE-9E49-B3C45734BFB2}"/>
    <cellStyle name="Currency 4 2 5 5 2" xfId="9196" xr:uid="{E85DF9EB-311B-4F81-9D96-394CE20C5CC6}"/>
    <cellStyle name="Currency 4 2 5 5 2 2" xfId="19576" xr:uid="{9A4B6684-C591-4F16-BFB6-3361E96139EE}"/>
    <cellStyle name="Currency 4 2 5 5 2 3" xfId="31090" xr:uid="{E7D19E49-7B60-44F2-B6FD-9392A2CF31AF}"/>
    <cellStyle name="Currency 4 2 5 5 2 4" xfId="30840" xr:uid="{784B0320-B780-4FBA-9D1B-039687A1453B}"/>
    <cellStyle name="Currency 4 2 5 5 3" xfId="12029" xr:uid="{8D53D6CB-B4E3-489F-BBCC-35A064EF6FAF}"/>
    <cellStyle name="Currency 4 2 5 5 3 2" xfId="22409" xr:uid="{64F3B7EC-0534-43AB-9EAD-0CC24A310D9A}"/>
    <cellStyle name="Currency 4 2 5 5 4" xfId="16743" xr:uid="{70F4C88B-8E51-42FE-8C6F-8A063CDA9E59}"/>
    <cellStyle name="Currency 4 2 5 6" xfId="4943" xr:uid="{D75D85CF-44E9-4C80-9CB6-9D9124C48907}"/>
    <cellStyle name="Currency 4 2 5 6 2" xfId="14238" xr:uid="{27564A53-3BA4-430B-B3EF-BF70748DDED5}"/>
    <cellStyle name="Currency 4 2 5 7" xfId="6691" xr:uid="{EF48389A-C1B4-42B8-8C4B-650B09C9B780}"/>
    <cellStyle name="Currency 4 2 5 7 2" xfId="17071" xr:uid="{F8AB562E-FFA0-4A7F-8969-4F39454F2260}"/>
    <cellStyle name="Currency 4 2 5 8" xfId="9524" xr:uid="{952B69F6-6B5D-4A85-847A-6DEDE172799E}"/>
    <cellStyle name="Currency 4 2 5 8 2" xfId="19904" xr:uid="{CEE02A62-0CD3-4293-B7B4-71B8F3D0F850}"/>
    <cellStyle name="Currency 4 2 5 9" xfId="23845" xr:uid="{2A72D9E9-32D0-4D14-AF50-E3BAE811FBCB}"/>
    <cellStyle name="Currency 4 2 6" xfId="1880" xr:uid="{00000000-0005-0000-0000-000072030000}"/>
    <cellStyle name="Currency 4 2 6 2" xfId="2881" xr:uid="{00000000-0005-0000-0000-000090020000}"/>
    <cellStyle name="Currency 4 2 6 2 2" xfId="7997" xr:uid="{5D8F085F-F860-4350-BA19-9FEA730AB68D}"/>
    <cellStyle name="Currency 4 2 6 2 2 2" xfId="26384" xr:uid="{4A5CEC5D-6DA3-4D94-BF9E-322F0E90D597}"/>
    <cellStyle name="Currency 4 2 6 2 2 2 2" xfId="31174" xr:uid="{93D65879-61DA-41FA-BF5B-6144E174BADC}"/>
    <cellStyle name="Currency 4 2 6 2 2 2 3" xfId="30842" xr:uid="{9E43A73B-313A-47DA-AE4A-45B5A584F094}"/>
    <cellStyle name="Currency 4 2 6 2 2 3" xfId="26502" xr:uid="{890B3BF8-48AC-47C6-AAC9-605649711EC0}"/>
    <cellStyle name="Currency 4 2 6 2 2 4" xfId="18377" xr:uid="{7FB0E7EE-E818-4648-B60B-1C8120B2A2CA}"/>
    <cellStyle name="Currency 4 2 6 2 3" xfId="10830" xr:uid="{61056E6D-32BB-45EE-8590-72DB29A983E9}"/>
    <cellStyle name="Currency 4 2 6 2 3 2" xfId="21210" xr:uid="{258AFFD5-7A7C-4EB2-84E4-9C0DB9D58681}"/>
    <cellStyle name="Currency 4 2 6 2 4" xfId="24953" xr:uid="{73DD1256-9F3D-417F-B69C-12C22E4E672C}"/>
    <cellStyle name="Currency 4 2 6 2 5" xfId="15544" xr:uid="{315A732A-0586-4DCE-A71C-DF0DB78775B4}"/>
    <cellStyle name="Currency 4 2 6 3" xfId="3620" xr:uid="{00000000-0005-0000-0000-000072030000}"/>
    <cellStyle name="Currency 4 2 6 4" xfId="5673" xr:uid="{4939E943-A2E0-427A-AEC4-B21F9D4F8159}"/>
    <cellStyle name="Currency 4 2 6 4 2" xfId="29767" xr:uid="{3E9B3AED-6894-4FB7-981B-D2BD8B1F19DF}"/>
    <cellStyle name="Currency 4 2 6 5" xfId="25112" xr:uid="{E30B2578-1288-47A3-B3BA-30B1805299C3}"/>
    <cellStyle name="Currency 4 2 6 6" xfId="13379" xr:uid="{8C718C21-172C-44CD-A8BD-BFF25B26646A}"/>
    <cellStyle name="Currency 4 2 7" xfId="1881" xr:uid="{00000000-0005-0000-0000-000073030000}"/>
    <cellStyle name="Currency 4 2 7 2" xfId="2493" xr:uid="{00000000-0005-0000-0000-000091020000}"/>
    <cellStyle name="Currency 4 2 7 2 2" xfId="7617" xr:uid="{1DE766FD-5D05-4437-B056-8A76C40DDAC2}"/>
    <cellStyle name="Currency 4 2 7 2 2 2" xfId="17997" xr:uid="{B4E5BD64-019F-4A22-A7FE-7D1E16BC3D5A}"/>
    <cellStyle name="Currency 4 2 7 2 3" xfId="10450" xr:uid="{4947354B-127E-4991-A5AF-5B8FEC7AE1DC}"/>
    <cellStyle name="Currency 4 2 7 2 3 2" xfId="20830" xr:uid="{ECFD314C-DBD6-41EE-86B1-BF20A1FB9818}"/>
    <cellStyle name="Currency 4 2 7 2 4" xfId="27942" xr:uid="{AC587898-EBF3-48E3-B172-2974943146AE}"/>
    <cellStyle name="Currency 4 2 7 2 5" xfId="27887" xr:uid="{16D58729-C246-4B37-87BA-1A2F3AFA2EBE}"/>
    <cellStyle name="Currency 4 2 7 2 6" xfId="15164" xr:uid="{3994FC5A-32A5-45BA-BD59-4D7DDBD598D6}"/>
    <cellStyle name="Currency 4 2 7 3" xfId="3602" xr:uid="{00000000-0005-0000-0000-000073030000}"/>
    <cellStyle name="Currency 4 2 7 4" xfId="5674" xr:uid="{EA961475-3856-4FED-AB9C-654EB4EC64FD}"/>
    <cellStyle name="Currency 4 2 7 4 2" xfId="29868" xr:uid="{65B5D0E8-B145-4E9B-89E2-C7AEE6F364BA}"/>
    <cellStyle name="Currency 4 2 7 5" xfId="23892" xr:uid="{CB6FFF07-08EE-4C7E-B764-E810EDFDC868}"/>
    <cellStyle name="Currency 4 2 7 6" xfId="12880" xr:uid="{88AABC15-3833-4375-B132-D2ADFE52CB51}"/>
    <cellStyle name="Currency 4 2 8" xfId="1861" xr:uid="{00000000-0005-0000-0000-000074030000}"/>
    <cellStyle name="Currency 4 2 8 2" xfId="2187" xr:uid="{00000000-0005-0000-0000-000078020000}"/>
    <cellStyle name="Currency 4 2 8 2 2" xfId="7313" xr:uid="{ADD0A165-ABE0-4F90-A33F-077F5FF9274C}"/>
    <cellStyle name="Currency 4 2 8 2 2 2" xfId="17693" xr:uid="{C1BBF7D4-FBF1-47C1-BB55-91EFC3948301}"/>
    <cellStyle name="Currency 4 2 8 2 3" xfId="10146" xr:uid="{33E315B1-4D3D-49E9-A76E-8054D92275A7}"/>
    <cellStyle name="Currency 4 2 8 2 3 2" xfId="20526" xr:uid="{88A0F51E-EE8C-447C-B6BC-64E9415C38E1}"/>
    <cellStyle name="Currency 4 2 8 2 4" xfId="26696" xr:uid="{36B731ED-7B10-4707-8CE6-205628889D4E}"/>
    <cellStyle name="Currency 4 2 8 2 5" xfId="27851" xr:uid="{C058DF41-89BC-4679-BC90-E6969DEB80F2}"/>
    <cellStyle name="Currency 4 2 8 2 6" xfId="14860" xr:uid="{99E20BDB-1FDA-4F7A-9084-46C793C71BFD}"/>
    <cellStyle name="Currency 4 2 8 3" xfId="3650" xr:uid="{00000000-0005-0000-0000-000074030000}"/>
    <cellStyle name="Currency 4 2 8 4" xfId="24960" xr:uid="{3F0C25D4-5FA2-4F09-A128-283041A580CB}"/>
    <cellStyle name="Currency 4 2 9" xfId="3881" xr:uid="{DC251A4F-5AD9-45C1-BD34-8461C5214166}"/>
    <cellStyle name="Currency 4 2 9 2" xfId="8712" xr:uid="{C1BC6D1A-7EE7-4C47-87C8-C0673B800AAC}"/>
    <cellStyle name="Currency 4 2 9 2 2" xfId="19092" xr:uid="{648BA1C2-C386-4F11-BB8B-8B4A1CC8CB92}"/>
    <cellStyle name="Currency 4 2 9 3" xfId="11545" xr:uid="{BF03B1AD-0DE8-47DE-A307-4E2A32AA0B13}"/>
    <cellStyle name="Currency 4 2 9 3 2" xfId="21925" xr:uid="{0D3D9BC0-3938-4572-A44C-6B9F1688C330}"/>
    <cellStyle name="Currency 4 2 9 4" xfId="27234" xr:uid="{11A01AB7-B43D-42C9-8214-AD90DCB92BD5}"/>
    <cellStyle name="Currency 4 2 9 5" xfId="27201" xr:uid="{20CAEDD4-581A-49A6-A983-2D7BD69C167F}"/>
    <cellStyle name="Currency 4 2 9 6" xfId="16259" xr:uid="{35051925-8774-429B-B45F-CA6B9A703F0C}"/>
    <cellStyle name="Currency 4 20" xfId="12395" xr:uid="{66CD73B6-8B5C-4CEE-B1C4-83C336E77431}"/>
    <cellStyle name="Currency 4 3" xfId="563" xr:uid="{00000000-0005-0000-0000-000075030000}"/>
    <cellStyle name="Currency 4 3 10" xfId="4944" xr:uid="{9A699C1C-8F3B-46EB-83CA-1AEA14EAD978}"/>
    <cellStyle name="Currency 4 3 10 2" xfId="14239" xr:uid="{533075EF-05BA-4DF2-AB97-D7CA5F6AAFE4}"/>
    <cellStyle name="Currency 4 3 11" xfId="6692" xr:uid="{A047A60A-45CE-407B-A049-2223B505892E}"/>
    <cellStyle name="Currency 4 3 11 2" xfId="17072" xr:uid="{8CD57AC2-6D36-4FFB-9CDE-DCF555BE769C}"/>
    <cellStyle name="Currency 4 3 12" xfId="9525" xr:uid="{F62B27D1-058D-4BAB-B5E3-7E6115F0D553}"/>
    <cellStyle name="Currency 4 3 12 2" xfId="19905" xr:uid="{A08D132D-B56D-4C61-9E3E-B618E503E16E}"/>
    <cellStyle name="Currency 4 3 13" xfId="23761" xr:uid="{8560C23E-977A-4A64-B47A-9FD147CA5650}"/>
    <cellStyle name="Currency 4 3 14" xfId="12455" xr:uid="{4762B291-B850-4854-8306-35256D12D3FD}"/>
    <cellStyle name="Currency 4 3 2" xfId="564" xr:uid="{00000000-0005-0000-0000-000076030000}"/>
    <cellStyle name="Currency 4 3 2 10" xfId="9526" xr:uid="{27C6D75F-52DE-487D-BC75-E0B3602422C3}"/>
    <cellStyle name="Currency 4 3 2 10 2" xfId="19906" xr:uid="{1B5D55DB-60E2-4650-A86B-78944CCAE8EB}"/>
    <cellStyle name="Currency 4 3 2 11" xfId="25155" xr:uid="{7ED0C198-C02C-4ECA-8665-A8C06E408FE9}"/>
    <cellStyle name="Currency 4 3 2 12" xfId="12525" xr:uid="{92334CDC-3C23-41BD-96F3-07E3CBAB7346}"/>
    <cellStyle name="Currency 4 3 2 2" xfId="565" xr:uid="{00000000-0005-0000-0000-000077030000}"/>
    <cellStyle name="Currency 4 3 2 2 10" xfId="13107" xr:uid="{D3D01A0B-D037-4579-A100-754466682299}"/>
    <cellStyle name="Currency 4 3 2 2 2" xfId="1885" xr:uid="{00000000-0005-0000-0000-000078030000}"/>
    <cellStyle name="Currency 4 3 2 2 2 2" xfId="3094" xr:uid="{00000000-0005-0000-0000-000095020000}"/>
    <cellStyle name="Currency 4 3 2 2 2 2 2" xfId="8173" xr:uid="{431901E0-513B-4CF2-8D5D-986A9E846F3A}"/>
    <cellStyle name="Currency 4 3 2 2 2 2 2 2" xfId="28842" xr:uid="{922F41E3-1DB6-434C-A0D9-A6FF7A394730}"/>
    <cellStyle name="Currency 4 3 2 2 2 2 2 3" xfId="26573" xr:uid="{664EEE51-80C3-4F52-8D6F-16F5EDD72CB5}"/>
    <cellStyle name="Currency 4 3 2 2 2 2 2 4" xfId="18553" xr:uid="{BF461208-CAF5-4577-A105-16DBE970C91D}"/>
    <cellStyle name="Currency 4 3 2 2 2 2 3" xfId="11006" xr:uid="{573BC5E8-3CBD-4FA2-B415-D13A00A46334}"/>
    <cellStyle name="Currency 4 3 2 2 2 2 3 2" xfId="21386" xr:uid="{355DB9A7-1995-4D56-813E-1DEF9DBC9DA3}"/>
    <cellStyle name="Currency 4 3 2 2 2 2 4" xfId="25333" xr:uid="{2B76BC04-7F80-4A50-A4AC-4067138F4F14}"/>
    <cellStyle name="Currency 4 3 2 2 2 2 5" xfId="15720" xr:uid="{7A68242E-E209-4C5B-A7EE-931705DD0DC6}"/>
    <cellStyle name="Currency 4 3 2 2 2 3" xfId="2050" xr:uid="{00000000-0005-0000-0000-000078030000}"/>
    <cellStyle name="Currency 4 3 2 2 2 4" xfId="5677" xr:uid="{61CE8434-0474-4A82-9F1F-8BA9FFBDF874}"/>
    <cellStyle name="Currency 4 3 2 2 2 4 2" xfId="29967" xr:uid="{A6E3D5D1-B127-4385-8A3C-57C615A4EC53}"/>
    <cellStyle name="Currency 4 3 2 2 2 5" xfId="25268" xr:uid="{33DFC427-3C70-4236-B0CE-940975B9A690}"/>
    <cellStyle name="Currency 4 3 2 2 2 6" xfId="13608" xr:uid="{967115A1-23CB-4789-979C-E6482BE18D03}"/>
    <cellStyle name="Currency 4 3 2 2 3" xfId="1886" xr:uid="{00000000-0005-0000-0000-000079030000}"/>
    <cellStyle name="Currency 4 3 2 2 3 2" xfId="4682" xr:uid="{D687D2B6-DA4A-4542-A697-38DDD98C7F33}"/>
    <cellStyle name="Currency 4 3 2 2 3 2 2" xfId="9416" xr:uid="{D7FB4EC8-26ED-4030-9003-C2309259B9E9}"/>
    <cellStyle name="Currency 4 3 2 2 3 2 2 2" xfId="19796" xr:uid="{8B040653-5A27-43E5-99DA-246719ED798D}"/>
    <cellStyle name="Currency 4 3 2 2 3 2 3" xfId="12249" xr:uid="{33F75AFC-4D16-4F09-B9C3-B835056393B0}"/>
    <cellStyle name="Currency 4 3 2 2 3 2 3 2" xfId="22629" xr:uid="{96ECDE40-5D39-4568-B7FC-3DA71F52A446}"/>
    <cellStyle name="Currency 4 3 2 2 3 2 4" xfId="26188" xr:uid="{8C2499C7-1BB1-4D22-A139-187B9857C1C6}"/>
    <cellStyle name="Currency 4 3 2 2 3 2 5" xfId="27314" xr:uid="{005548B2-6083-46C7-874E-DB5A032DBE42}"/>
    <cellStyle name="Currency 4 3 2 2 3 2 6" xfId="16963" xr:uid="{66D36A2C-378A-41BD-B227-E81F29D242ED}"/>
    <cellStyle name="Currency 4 3 2 2 3 3" xfId="23750" xr:uid="{CC39D2C1-EDB8-46AE-990C-9B1731256481}"/>
    <cellStyle name="Currency 4 3 2 2 3 3 2" xfId="29912" xr:uid="{B4D4653B-9700-4885-9B5D-00CF112D66D6}"/>
    <cellStyle name="Currency 4 3 2 2 3 4" xfId="30024" xr:uid="{BE5F880F-D1A7-43E6-9257-37876B1379C7}"/>
    <cellStyle name="Currency 4 3 2 2 4" xfId="1884" xr:uid="{00000000-0005-0000-0000-00007A030000}"/>
    <cellStyle name="Currency 4 3 2 2 4 2" xfId="26960" xr:uid="{DB772303-1715-451F-983D-FA4084595956}"/>
    <cellStyle name="Currency 4 3 2 2 4 3" xfId="26335" xr:uid="{B0BAF356-AC96-4D61-AF66-90BA33F5234A}"/>
    <cellStyle name="Currency 4 3 2 2 5" xfId="4274" xr:uid="{A7A2FC4F-1B1A-43AE-B621-BB9F2BE98CD3}"/>
    <cellStyle name="Currency 4 3 2 2 5 2" xfId="9045" xr:uid="{2F16989A-4C37-47DA-A55F-50A0BD59F9D8}"/>
    <cellStyle name="Currency 4 3 2 2 5 2 2" xfId="19425" xr:uid="{8689B158-0518-473E-BD0D-57F774152E57}"/>
    <cellStyle name="Currency 4 3 2 2 5 2 3" xfId="31049" xr:uid="{395ABA41-C54B-4D28-9E45-B54CD7F229E6}"/>
    <cellStyle name="Currency 4 3 2 2 5 2 4" xfId="30843" xr:uid="{34E27599-88F6-41D0-87AB-5DEC06A25F09}"/>
    <cellStyle name="Currency 4 3 2 2 5 3" xfId="11878" xr:uid="{E4603E20-55BE-4014-BABB-902A708700C4}"/>
    <cellStyle name="Currency 4 3 2 2 5 3 2" xfId="22258" xr:uid="{F991F5B0-BFFF-4E23-8F84-EB2D2F643857}"/>
    <cellStyle name="Currency 4 3 2 2 5 4" xfId="27635" xr:uid="{31792131-8CCE-4EE1-B222-AE2C8621D08A}"/>
    <cellStyle name="Currency 4 3 2 2 5 5" xfId="25997" xr:uid="{270E6B12-61FF-49F3-B084-548FD7B3F23B}"/>
    <cellStyle name="Currency 4 3 2 2 5 6" xfId="16592" xr:uid="{1926910E-F59C-4D08-B99B-D9ADC6666F7F}"/>
    <cellStyle name="Currency 4 3 2 2 6" xfId="4946" xr:uid="{65C9F64E-A345-4F6D-B067-E29F264CEBF1}"/>
    <cellStyle name="Currency 4 3 2 2 6 2" xfId="26268" xr:uid="{E4C9A842-FCE7-42FB-8EA1-B50F3956D4E8}"/>
    <cellStyle name="Currency 4 3 2 2 6 3" xfId="26016" xr:uid="{8942F952-991D-4545-B1C8-7054C9722F12}"/>
    <cellStyle name="Currency 4 3 2 2 6 4" xfId="14241" xr:uid="{6E39C487-927A-43EB-B196-1CFC238D7AB4}"/>
    <cellStyle name="Currency 4 3 2 2 7" xfId="6694" xr:uid="{1E6FCB53-9A9F-48E2-AE4D-948B598459AA}"/>
    <cellStyle name="Currency 4 3 2 2 7 2" xfId="17074" xr:uid="{6D6D364E-56A0-4083-97C6-B7ABE2445DE3}"/>
    <cellStyle name="Currency 4 3 2 2 8" xfId="9527" xr:uid="{8E041D61-AC19-44A3-9FCA-06C6CF48BC2D}"/>
    <cellStyle name="Currency 4 3 2 2 8 2" xfId="19907" xr:uid="{DA438EE4-CD2F-474E-8A82-E4887BC253B2}"/>
    <cellStyle name="Currency 4 3 2 2 9" xfId="22904" xr:uid="{9470BD46-6C7B-4129-9FE4-95AE546C6D94}"/>
    <cellStyle name="Currency 4 3 2 3" xfId="1887" xr:uid="{00000000-0005-0000-0000-00007B030000}"/>
    <cellStyle name="Currency 4 3 2 3 2" xfId="3095" xr:uid="{00000000-0005-0000-0000-000096020000}"/>
    <cellStyle name="Currency 4 3 2 3 2 2" xfId="8174" xr:uid="{5272ADC5-508E-411B-A874-76D8F5F024FC}"/>
    <cellStyle name="Currency 4 3 2 3 2 2 2" xfId="28843" xr:uid="{6C67E993-C03E-461A-93EC-806EE3E12229}"/>
    <cellStyle name="Currency 4 3 2 3 2 2 2 2" xfId="31233" xr:uid="{F67D50A3-C1A7-4415-BBD6-E83CA67CA0E1}"/>
    <cellStyle name="Currency 4 3 2 3 2 2 2 3" xfId="30845" xr:uid="{FCC25CCB-B954-4AC4-AED2-AF96C2ACAAD6}"/>
    <cellStyle name="Currency 4 3 2 3 2 2 3" xfId="28032" xr:uid="{C1BAA7E1-189B-4F7B-9825-9D14D5E6F70D}"/>
    <cellStyle name="Currency 4 3 2 3 2 2 4" xfId="18554" xr:uid="{7F99C888-7723-41E2-82D6-9C1AD52869EF}"/>
    <cellStyle name="Currency 4 3 2 3 2 3" xfId="11007" xr:uid="{52DCBDCA-C818-497D-9869-FA4E869D9771}"/>
    <cellStyle name="Currency 4 3 2 3 2 3 2" xfId="21387" xr:uid="{73E0972A-E446-4E7A-88F6-E7F33842FBBB}"/>
    <cellStyle name="Currency 4 3 2 3 2 4" xfId="25659" xr:uid="{73031C5A-7497-4E29-BDA7-0512A1953CC8}"/>
    <cellStyle name="Currency 4 3 2 3 2 5" xfId="15721" xr:uid="{9E20F832-96A2-4E8D-90E0-9A69DE3190FF}"/>
    <cellStyle name="Currency 4 3 2 3 3" xfId="3599" xr:uid="{00000000-0005-0000-0000-00007B030000}"/>
    <cellStyle name="Currency 4 3 2 3 4" xfId="4426" xr:uid="{6DDD7D65-28CE-4D3E-A44A-510FBD4F835A}"/>
    <cellStyle name="Currency 4 3 2 3 4 2" xfId="9197" xr:uid="{12518834-FEB3-4C1E-B124-6B3AE272E447}"/>
    <cellStyle name="Currency 4 3 2 3 4 2 2" xfId="19577" xr:uid="{3AEC82BC-741C-4963-A6A7-E69D788CF2B4}"/>
    <cellStyle name="Currency 4 3 2 3 4 2 3" xfId="31091" xr:uid="{5F90A487-DD6C-4B22-8CD2-6F6807FDE49D}"/>
    <cellStyle name="Currency 4 3 2 3 4 2 4" xfId="30844" xr:uid="{88CE84D6-B319-4B38-9C82-3871BE944E4C}"/>
    <cellStyle name="Currency 4 3 2 3 4 3" xfId="12030" xr:uid="{324E1B08-31D5-433A-B7EF-B14FB1EE9A77}"/>
    <cellStyle name="Currency 4 3 2 3 4 3 2" xfId="22410" xr:uid="{D2A73898-9C50-4702-A7E4-FDD42B4EFF43}"/>
    <cellStyle name="Currency 4 3 2 3 4 4" xfId="16744" xr:uid="{26A21FF5-F3E3-46B8-892F-02FEDF25E251}"/>
    <cellStyle name="Currency 4 3 2 3 5" xfId="5678" xr:uid="{B3D1B3D3-BD8D-4388-8905-3C78189C9462}"/>
    <cellStyle name="Currency 4 3 2 3 5 2" xfId="29690" xr:uid="{72B473B9-F902-428F-854C-CB54D507686F}"/>
    <cellStyle name="Currency 4 3 2 3 5 2 2" xfId="30987" xr:uid="{A7C94F98-A8FA-4C61-B245-EF8864580272}"/>
    <cellStyle name="Currency 4 3 2 3 6" xfId="23329" xr:uid="{A28249A9-1B42-46FA-8253-9E0649BE0E8D}"/>
    <cellStyle name="Currency 4 3 2 3 7" xfId="13609" xr:uid="{4366B9E4-935E-4BC4-A2FC-D62291D3DD33}"/>
    <cellStyle name="Currency 4 3 2 4" xfId="1888" xr:uid="{00000000-0005-0000-0000-00007C030000}"/>
    <cellStyle name="Currency 4 3 2 4 2" xfId="3093" xr:uid="{00000000-0005-0000-0000-000097020000}"/>
    <cellStyle name="Currency 4 3 2 4 2 2" xfId="8172" xr:uid="{2AA79186-35BF-4AB7-8615-D8FC3006284E}"/>
    <cellStyle name="Currency 4 3 2 4 2 2 2" xfId="28841" xr:uid="{0748F1C7-BF01-4D79-99D3-CC23532C7C08}"/>
    <cellStyle name="Currency 4 3 2 4 2 2 3" xfId="26367" xr:uid="{F5636C90-FA6E-4D36-A794-409EDA9FC76C}"/>
    <cellStyle name="Currency 4 3 2 4 2 2 4" xfId="18552" xr:uid="{E3F93777-0AA8-4E8E-9CB1-D33EEC051AFE}"/>
    <cellStyle name="Currency 4 3 2 4 2 3" xfId="11005" xr:uid="{8800727E-E687-49E5-8545-D324E313515D}"/>
    <cellStyle name="Currency 4 3 2 4 2 3 2" xfId="21385" xr:uid="{CCA90335-FFEC-42FA-BFFE-9F6E4BFCE406}"/>
    <cellStyle name="Currency 4 3 2 4 2 4" xfId="25747" xr:uid="{61F83009-EE7B-4FE2-B8A1-D1361417A92E}"/>
    <cellStyle name="Currency 4 3 2 4 2 5" xfId="15719" xr:uid="{6B04E6E0-2145-4AC9-8D43-6CEAA1964412}"/>
    <cellStyle name="Currency 4 3 2 4 3" xfId="3642" xr:uid="{00000000-0005-0000-0000-00007C030000}"/>
    <cellStyle name="Currency 4 3 2 4 4" xfId="5679" xr:uid="{C640D449-3274-4163-9177-C2B189F2C72C}"/>
    <cellStyle name="Currency 4 3 2 4 4 2" xfId="29966" xr:uid="{82E5840C-98F6-4266-BB3E-9495DB6AA215}"/>
    <cellStyle name="Currency 4 3 2 4 5" xfId="24436" xr:uid="{CBE45B56-A6D5-48B2-BEEC-1DBA16F13214}"/>
    <cellStyle name="Currency 4 3 2 4 6" xfId="13607" xr:uid="{503D5554-44FB-47EB-AA47-30AFC02FDB54}"/>
    <cellStyle name="Currency 4 3 2 5" xfId="1883" xr:uid="{00000000-0005-0000-0000-00007D030000}"/>
    <cellStyle name="Currency 4 3 2 5 2" xfId="2530" xr:uid="{00000000-0005-0000-0000-000098020000}"/>
    <cellStyle name="Currency 4 3 2 5 2 2" xfId="7654" xr:uid="{45782A99-C040-476D-8109-DAB93457B98C}"/>
    <cellStyle name="Currency 4 3 2 5 2 2 2" xfId="18034" xr:uid="{1BCC0329-9BBF-4386-9AAE-ED987479FE29}"/>
    <cellStyle name="Currency 4 3 2 5 2 3" xfId="10487" xr:uid="{011D311B-C356-48D3-8513-12AD3C693DF2}"/>
    <cellStyle name="Currency 4 3 2 5 2 3 2" xfId="20867" xr:uid="{BD679459-1A5C-4A83-B445-DDDE95068A0D}"/>
    <cellStyle name="Currency 4 3 2 5 2 4" xfId="26038" xr:uid="{CB20989F-4E56-4E42-BAD2-C3CE414364C8}"/>
    <cellStyle name="Currency 4 3 2 5 2 5" xfId="26486" xr:uid="{D744808E-988F-4667-8697-41C769EA1F94}"/>
    <cellStyle name="Currency 4 3 2 5 2 6" xfId="15201" xr:uid="{CAB2C7AB-E0FA-4038-A976-C4C0141F17C3}"/>
    <cellStyle name="Currency 4 3 2 5 3" xfId="3594" xr:uid="{00000000-0005-0000-0000-00007D030000}"/>
    <cellStyle name="Currency 4 3 2 5 4" xfId="5676" xr:uid="{9B281BAA-7273-431B-858A-DC8F830D672D}"/>
    <cellStyle name="Currency 4 3 2 5 4 2" xfId="29875" xr:uid="{A7BF50A6-9658-419F-8EF1-2A93352FCFF0}"/>
    <cellStyle name="Currency 4 3 2 5 5" xfId="25525" xr:uid="{A433C727-125E-4712-80D9-2249998B7C61}"/>
    <cellStyle name="Currency 4 3 2 5 6" xfId="12917" xr:uid="{72BAE5A0-0A62-461D-B319-92C955040D75}"/>
    <cellStyle name="Currency 4 3 2 6" xfId="2294" xr:uid="{00000000-0005-0000-0000-000093020000}"/>
    <cellStyle name="Currency 4 3 2 6 2" xfId="7420" xr:uid="{573730B2-6DF5-4968-8E53-BB584D4D9B5D}"/>
    <cellStyle name="Currency 4 3 2 6 2 2" xfId="17800" xr:uid="{7098C69E-C26E-4964-A488-545F50883304}"/>
    <cellStyle name="Currency 4 3 2 6 3" xfId="10253" xr:uid="{8DA82A10-A801-49D3-BCF1-829C12A7EDEF}"/>
    <cellStyle name="Currency 4 3 2 6 3 2" xfId="20633" xr:uid="{226D0063-D70E-4F9F-8CCA-5E9A3E3909BF}"/>
    <cellStyle name="Currency 4 3 2 6 4" xfId="24219" xr:uid="{1F2D0923-44FE-43C1-9D3A-DF58C45ECA3B}"/>
    <cellStyle name="Currency 4 3 2 6 5" xfId="28446" xr:uid="{35900C64-B02A-47CB-8F4F-F6318E6CBECD}"/>
    <cellStyle name="Currency 4 3 2 6 6" xfId="14967" xr:uid="{20358FD6-C655-4F25-AB71-B4D9B5677E40}"/>
    <cellStyle name="Currency 4 3 2 7" xfId="3829" xr:uid="{CC8AB601-20F8-46A1-99F0-FF82EF572E23}"/>
    <cellStyle name="Currency 4 3 2 7 2" xfId="8661" xr:uid="{B92CC1AF-3C75-469F-8E7A-C9B323D68897}"/>
    <cellStyle name="Currency 4 3 2 7 2 2" xfId="19041" xr:uid="{8CFA6148-FB25-419F-A120-58823471F241}"/>
    <cellStyle name="Currency 4 3 2 7 3" xfId="11494" xr:uid="{345BC201-8947-4FBD-A505-FEF6E28E0FEC}"/>
    <cellStyle name="Currency 4 3 2 7 3 2" xfId="21874" xr:uid="{814F75CD-0E58-42C0-8E63-2349D83BA6CB}"/>
    <cellStyle name="Currency 4 3 2 7 4" xfId="27428" xr:uid="{7847A7E7-6D3B-4782-93C0-383385C0D8C6}"/>
    <cellStyle name="Currency 4 3 2 7 5" xfId="28302" xr:uid="{1631A1B8-97AE-4868-9C2F-0408EF79A9F8}"/>
    <cellStyle name="Currency 4 3 2 7 6" xfId="16208" xr:uid="{4B7FC55B-1059-4DDE-BC2C-45759D2EE56F}"/>
    <cellStyle name="Currency 4 3 2 8" xfId="4945" xr:uid="{149C158A-2C1F-4B22-97C4-837DB49A74A5}"/>
    <cellStyle name="Currency 4 3 2 8 2" xfId="14240" xr:uid="{DF30DEBC-9468-405C-A55A-4779272FD582}"/>
    <cellStyle name="Currency 4 3 2 9" xfId="6693" xr:uid="{36C16F1A-DD89-4C2A-B4BB-531D28BE5BF9}"/>
    <cellStyle name="Currency 4 3 2 9 2" xfId="17073" xr:uid="{87BE574B-570A-471A-BCE6-4273FB47E94E}"/>
    <cellStyle name="Currency 4 3 3" xfId="566" xr:uid="{00000000-0005-0000-0000-00007E030000}"/>
    <cellStyle name="Currency 4 3 3 10" xfId="24257" xr:uid="{BBD9D141-9D54-4B0B-B012-1A12C50B7675}"/>
    <cellStyle name="Currency 4 3 3 11" xfId="12683" xr:uid="{D013353A-95BF-4B51-8603-30728729F02A}"/>
    <cellStyle name="Currency 4 3 3 2" xfId="1890" xr:uid="{00000000-0005-0000-0000-00007F030000}"/>
    <cellStyle name="Currency 4 3 3 2 2" xfId="3097" xr:uid="{00000000-0005-0000-0000-00009B020000}"/>
    <cellStyle name="Currency 4 3 3 2 2 2" xfId="6171" xr:uid="{245EEFC1-6B63-448A-97EC-91AE304FE9B6}"/>
    <cellStyle name="Currency 4 3 3 2 2 2 2" xfId="23164" xr:uid="{F17C049D-B39A-479C-878E-B4531B11AF40}"/>
    <cellStyle name="Currency 4 3 3 2 2 2 2 2" xfId="26356" xr:uid="{67DD8835-D50D-46F0-AFB8-584049758599}"/>
    <cellStyle name="Currency 4 3 3 2 2 2 2 3" xfId="31146" xr:uid="{0C03AF1E-A399-4040-90B7-A6DB64E525B5}"/>
    <cellStyle name="Currency 4 3 3 2 2 2 3" xfId="26941" xr:uid="{B29565CC-6216-4006-88B0-F2500B66673A}"/>
    <cellStyle name="Currency 4 3 3 2 2 2 4" xfId="15723" xr:uid="{0AD99BDE-7CDA-449F-805C-DB52653259F5}"/>
    <cellStyle name="Currency 4 3 3 2 2 3" xfId="8176" xr:uid="{23BEF528-081F-49B6-A416-3D3638EBE064}"/>
    <cellStyle name="Currency 4 3 3 2 2 3 2" xfId="28845" xr:uid="{42028672-A77A-429F-BD9C-D23E941022C8}"/>
    <cellStyle name="Currency 4 3 3 2 2 3 3" xfId="28046" xr:uid="{D72A9D18-7426-49D8-99A8-DC9811BD7C70}"/>
    <cellStyle name="Currency 4 3 3 2 2 3 4" xfId="18556" xr:uid="{53366010-FDCE-42DF-BEDC-19E65E079376}"/>
    <cellStyle name="Currency 4 3 3 2 2 4" xfId="11009" xr:uid="{D6215F48-4D36-4238-AACC-55FE6CB2BA47}"/>
    <cellStyle name="Currency 4 3 3 2 2 4 2" xfId="21389" xr:uid="{58CF0DD9-1988-4660-B353-8EEEB994E4B5}"/>
    <cellStyle name="Currency 4 3 3 2 2 5" xfId="25111" xr:uid="{8C8C27A2-B225-4307-8FAC-A39C3F654CA1}"/>
    <cellStyle name="Currency 4 3 3 2 2 6" xfId="13611" xr:uid="{74DC2818-4F22-4589-A48B-CC099277795E}"/>
    <cellStyle name="Currency 4 3 3 2 3" xfId="2694" xr:uid="{00000000-0005-0000-0000-00009A020000}"/>
    <cellStyle name="Currency 4 3 3 2 3 2" xfId="7817" xr:uid="{9D515FEF-8A85-47C8-8397-199D56B57A6B}"/>
    <cellStyle name="Currency 4 3 3 2 3 2 2" xfId="28038" xr:uid="{5BC7E876-1AC7-42F3-9B06-D43958D69461}"/>
    <cellStyle name="Currency 4 3 3 2 3 2 3" xfId="26323" xr:uid="{B0F2F618-7156-4AA4-9660-479C72FA1DB4}"/>
    <cellStyle name="Currency 4 3 3 2 3 2 4" xfId="18197" xr:uid="{A51AF457-E504-460D-A4C6-447A6BFFAA1E}"/>
    <cellStyle name="Currency 4 3 3 2 3 3" xfId="10650" xr:uid="{58092095-639B-4C55-8F73-07474A03EB78}"/>
    <cellStyle name="Currency 4 3 3 2 3 3 2" xfId="21030" xr:uid="{0A5B0C68-DC37-4547-8D6F-8FFC80CCAE6E}"/>
    <cellStyle name="Currency 4 3 3 2 3 4" xfId="22912" xr:uid="{2E94CA68-84F5-4371-997B-9A9E2FB2C410}"/>
    <cellStyle name="Currency 4 3 3 2 3 5" xfId="15364" xr:uid="{085F8945-E70C-4C5B-81B7-4BA41C04168F}"/>
    <cellStyle name="Currency 4 3 3 2 4" xfId="2061" xr:uid="{00000000-0005-0000-0000-00007F030000}"/>
    <cellStyle name="Currency 4 3 3 2 5" xfId="4275" xr:uid="{A9A18A0C-B394-4F5F-BF25-6004A0FCDDA6}"/>
    <cellStyle name="Currency 4 3 3 2 5 2" xfId="9046" xr:uid="{F2DEDE17-5381-434E-91FC-A24B5A2A9568}"/>
    <cellStyle name="Currency 4 3 3 2 5 2 2" xfId="19426" xr:uid="{5FE51EAB-0B6A-4106-9FF9-085D964A5C33}"/>
    <cellStyle name="Currency 4 3 3 2 5 2 3" xfId="31050" xr:uid="{0BFC20F7-3A11-46FD-A2F7-E61DF009DCA7}"/>
    <cellStyle name="Currency 4 3 3 2 5 2 4" xfId="30847" xr:uid="{9DD54116-BB81-4751-8D21-DAB26CEE32EB}"/>
    <cellStyle name="Currency 4 3 3 2 5 3" xfId="11879" xr:uid="{997E97EB-6E8E-4CCA-B091-B182EDB645CE}"/>
    <cellStyle name="Currency 4 3 3 2 5 3 2" xfId="22259" xr:uid="{D98C5CFD-729B-4D98-8BAC-917EF94E0A0D}"/>
    <cellStyle name="Currency 4 3 3 2 5 4" xfId="27049" xr:uid="{826E9520-A070-4296-B78E-3CD7B68F2EC7}"/>
    <cellStyle name="Currency 4 3 3 2 5 5" xfId="26064" xr:uid="{AC5B1DFC-E7DF-4333-923C-2D3E5D36A2FF}"/>
    <cellStyle name="Currency 4 3 3 2 5 6" xfId="16593" xr:uid="{2AEC2E42-3485-4143-A840-508CDFFB36DC}"/>
    <cellStyle name="Currency 4 3 3 2 6" xfId="5681" xr:uid="{972BBD7A-F399-4590-BF19-5F777C22464B}"/>
    <cellStyle name="Currency 4 3 3 2 6 2" xfId="29727" xr:uid="{D3EB36FD-8CEE-4738-97ED-A99FD52FAEF4}"/>
    <cellStyle name="Currency 4 3 3 2 6 2 2" xfId="30988" xr:uid="{DE4878C6-2BEC-46D2-8EF8-E46B9720E401}"/>
    <cellStyle name="Currency 4 3 3 2 7" xfId="23077" xr:uid="{FA5A0E59-A3DD-4FCF-886D-7BA328640A88}"/>
    <cellStyle name="Currency 4 3 3 2 8" xfId="13108" xr:uid="{961B7C68-AC7B-4528-AEBD-859B5922B658}"/>
    <cellStyle name="Currency 4 3 3 3" xfId="1891" xr:uid="{00000000-0005-0000-0000-000080030000}"/>
    <cellStyle name="Currency 4 3 3 3 2" xfId="3098" xr:uid="{00000000-0005-0000-0000-00009C020000}"/>
    <cellStyle name="Currency 4 3 3 3 2 2" xfId="8177" xr:uid="{5D357443-C1F7-4A1C-9A8B-79E5CA8A3AF0}"/>
    <cellStyle name="Currency 4 3 3 3 2 2 2" xfId="28846" xr:uid="{389F4B05-E69E-4B79-A5EB-FB4A2C3A844E}"/>
    <cellStyle name="Currency 4 3 3 3 2 2 3" xfId="27248" xr:uid="{BDBEEE43-9FEA-4186-8A77-5F7AE2D391F4}"/>
    <cellStyle name="Currency 4 3 3 3 2 2 4" xfId="18557" xr:uid="{3BF5F718-0A52-45F6-9084-5976DFC6A62C}"/>
    <cellStyle name="Currency 4 3 3 3 2 3" xfId="11010" xr:uid="{60E0BED4-FD2E-46DA-B474-4B3E367F65B5}"/>
    <cellStyle name="Currency 4 3 3 3 2 3 2" xfId="21390" xr:uid="{1525BF26-D227-414E-A4A0-2ED22683DAD2}"/>
    <cellStyle name="Currency 4 3 3 3 2 4" xfId="25184" xr:uid="{614AF8FC-B633-4E2A-995B-43A3D63DE41E}"/>
    <cellStyle name="Currency 4 3 3 3 2 5" xfId="15724" xr:uid="{9EF9895C-16FA-4D39-9EAF-B812BA93A86E}"/>
    <cellStyle name="Currency 4 3 3 3 3" xfId="3662" xr:uid="{00000000-0005-0000-0000-000080030000}"/>
    <cellStyle name="Currency 4 3 3 3 4" xfId="4427" xr:uid="{C8B4E7B0-83F8-4699-88CD-54B2D8F32DAD}"/>
    <cellStyle name="Currency 4 3 3 3 4 2" xfId="9198" xr:uid="{88F62EE2-8CDA-4E15-9F65-299F86D0604F}"/>
    <cellStyle name="Currency 4 3 3 3 4 2 2" xfId="19578" xr:uid="{CC824306-A436-4FA1-9C48-B30A2DE20F78}"/>
    <cellStyle name="Currency 4 3 3 3 4 2 3" xfId="31092" xr:uid="{292C4124-F0A2-4D10-B359-250B7466A5C3}"/>
    <cellStyle name="Currency 4 3 3 3 4 2 4" xfId="30848" xr:uid="{A251918D-5AFF-4910-8A3B-8CF0EE42D7C7}"/>
    <cellStyle name="Currency 4 3 3 3 4 3" xfId="12031" xr:uid="{EC78C1D7-62E6-412F-A837-6B3BC6F3BBEB}"/>
    <cellStyle name="Currency 4 3 3 3 4 3 2" xfId="22411" xr:uid="{2709CD85-FF35-4D8E-8CC3-10ECB200DCBC}"/>
    <cellStyle name="Currency 4 3 3 3 4 4" xfId="16745" xr:uid="{7F4B26FF-D4A7-46E9-93B3-18D5F33723A2}"/>
    <cellStyle name="Currency 4 3 3 3 5" xfId="5682" xr:uid="{39341862-0181-4C5E-949D-F89F697D04ED}"/>
    <cellStyle name="Currency 4 3 3 3 5 2" xfId="29706" xr:uid="{0A9E1880-5A33-4257-9F52-C4E2B68CBF61}"/>
    <cellStyle name="Currency 4 3 3 3 6" xfId="23129" xr:uid="{8F53FD9C-35CA-4984-B648-71AC776AAF06}"/>
    <cellStyle name="Currency 4 3 3 3 7" xfId="13612" xr:uid="{1797E221-8C55-4BBC-98CB-F63B9DF2C26F}"/>
    <cellStyle name="Currency 4 3 3 4" xfId="1889" xr:uid="{00000000-0005-0000-0000-000081030000}"/>
    <cellStyle name="Currency 4 3 3 4 2" xfId="3096" xr:uid="{00000000-0005-0000-0000-00009D020000}"/>
    <cellStyle name="Currency 4 3 3 4 2 2" xfId="8175" xr:uid="{75731091-C8C8-4086-9613-B0BFBF99BB4C}"/>
    <cellStyle name="Currency 4 3 3 4 2 2 2" xfId="28844" xr:uid="{A9B7BDBC-3237-4D16-8EB7-E59D345EA710}"/>
    <cellStyle name="Currency 4 3 3 4 2 2 3" xfId="27707" xr:uid="{34106B4D-48C0-422F-B2A2-4705F8BF2F97}"/>
    <cellStyle name="Currency 4 3 3 4 2 2 4" xfId="18555" xr:uid="{B9344271-A5BC-4D7F-9A60-06A53FC305C1}"/>
    <cellStyle name="Currency 4 3 3 4 2 3" xfId="11008" xr:uid="{FAB33934-4D9C-445B-8905-2DFCCCC46A85}"/>
    <cellStyle name="Currency 4 3 3 4 2 3 2" xfId="21388" xr:uid="{2DAF6D68-1EBA-4936-8DF6-49BE2A53F212}"/>
    <cellStyle name="Currency 4 3 3 4 2 4" xfId="25511" xr:uid="{0D7914E2-4B85-432C-BF3E-E82AADB1BCE8}"/>
    <cellStyle name="Currency 4 3 3 4 2 5" xfId="15722" xr:uid="{9B134EE1-DA6C-43CB-81DE-684E88B1AFB6}"/>
    <cellStyle name="Currency 4 3 3 4 3" xfId="3691" xr:uid="{00000000-0005-0000-0000-000081030000}"/>
    <cellStyle name="Currency 4 3 3 4 4" xfId="5680" xr:uid="{FFFF2C30-4094-4398-B9F9-3EFC21446922}"/>
    <cellStyle name="Currency 4 3 3 4 4 2" xfId="29968" xr:uid="{7281F1A7-5F24-44A1-A148-B239A0D0B065}"/>
    <cellStyle name="Currency 4 3 3 4 5" xfId="24876" xr:uid="{34060291-EB8B-4FDF-8F6B-C68A873BBE5A}"/>
    <cellStyle name="Currency 4 3 3 4 6" xfId="13610" xr:uid="{DBF80413-4B85-4FD0-8623-469CE5DB1163}"/>
    <cellStyle name="Currency 4 3 3 5" xfId="2633" xr:uid="{00000000-0005-0000-0000-00009E020000}"/>
    <cellStyle name="Currency 4 3 3 5 2" xfId="5894" xr:uid="{30465DA8-295D-4FD1-975C-B9501B7FDABB}"/>
    <cellStyle name="Currency 4 3 3 5 2 2" xfId="28537" xr:uid="{D45496F4-22F6-4EDB-8423-1E500DA34D54}"/>
    <cellStyle name="Currency 4 3 3 5 2 3" xfId="26511" xr:uid="{D37A4C49-08CB-4830-9C8E-9A3C743A1751}"/>
    <cellStyle name="Currency 4 3 3 5 2 4" xfId="15304" xr:uid="{03AF7162-17DC-47F8-BB8B-C360C6A5E3D7}"/>
    <cellStyle name="Currency 4 3 3 5 3" xfId="7757" xr:uid="{CD4E4338-ED5C-4DB3-B49F-56E7FE929F23}"/>
    <cellStyle name="Currency 4 3 3 5 3 2" xfId="18137" xr:uid="{BF2569F1-CDEE-4A66-94C7-73C62BD4EB5C}"/>
    <cellStyle name="Currency 4 3 3 5 4" xfId="10590" xr:uid="{EAB99A54-5986-4ED6-91B2-5BE26F1B2864}"/>
    <cellStyle name="Currency 4 3 3 5 4 2" xfId="20970" xr:uid="{A67839FB-8767-4BA5-A560-9AE78FC03245}"/>
    <cellStyle name="Currency 4 3 3 5 5" xfId="23406" xr:uid="{FE6B56DB-BA94-4381-A568-A113EC141101}"/>
    <cellStyle name="Currency 4 3 3 5 6" xfId="13020" xr:uid="{986DF7A8-CB28-4B4A-9794-FE267059F919}"/>
    <cellStyle name="Currency 4 3 3 6" xfId="4138" xr:uid="{6B123A2A-35D1-4A82-89EB-FD8F530B11B4}"/>
    <cellStyle name="Currency 4 3 3 6 2" xfId="8909" xr:uid="{2AA728DB-79E0-434A-A116-CC49DDAE427A}"/>
    <cellStyle name="Currency 4 3 3 6 2 2" xfId="19289" xr:uid="{BFFE1D5F-ECAF-4472-A238-DD25F93BE0A5}"/>
    <cellStyle name="Currency 4 3 3 6 2 3" xfId="31019" xr:uid="{E791E615-2623-44F5-A62F-E2834F94C37C}"/>
    <cellStyle name="Currency 4 3 3 6 2 4" xfId="30846" xr:uid="{B37A22F8-B1F5-4E35-B076-D364916926AD}"/>
    <cellStyle name="Currency 4 3 3 6 3" xfId="11742" xr:uid="{31C873FB-3A67-447A-916B-1B6FA9E3B8AA}"/>
    <cellStyle name="Currency 4 3 3 6 3 2" xfId="22122" xr:uid="{C2F14EF1-3B83-482B-AAA2-439783D70DF3}"/>
    <cellStyle name="Currency 4 3 3 6 4" xfId="24703" xr:uid="{4309507B-EF60-4074-9701-FB124E1202DD}"/>
    <cellStyle name="Currency 4 3 3 6 5" xfId="25996" xr:uid="{DA3EAE5A-1285-4AF0-93AA-0E5AC0CEA453}"/>
    <cellStyle name="Currency 4 3 3 6 6" xfId="16456" xr:uid="{5E5F0659-D264-4DC8-95F8-E400C140D3EA}"/>
    <cellStyle name="Currency 4 3 3 7" xfId="4947" xr:uid="{C4D5D6D7-A836-410F-A574-41204BD7140B}"/>
    <cellStyle name="Currency 4 3 3 7 2" xfId="27576" xr:uid="{6C095663-747A-4181-9A96-532C6BCFB1CC}"/>
    <cellStyle name="Currency 4 3 3 7 3" xfId="27141" xr:uid="{D5E4766A-3BE3-4BF4-B0B2-EB170B5B6CA6}"/>
    <cellStyle name="Currency 4 3 3 7 4" xfId="14242" xr:uid="{D0D72598-D96B-4636-B304-F39020885D2D}"/>
    <cellStyle name="Currency 4 3 3 8" xfId="6695" xr:uid="{977495BE-1DF0-4EDE-A4A1-41A24A5790A3}"/>
    <cellStyle name="Currency 4 3 3 8 2" xfId="17075" xr:uid="{F717E167-9746-4026-B445-1B738C09ECD1}"/>
    <cellStyle name="Currency 4 3 3 9" xfId="9528" xr:uid="{E4334F6A-5E5F-40A4-BA5C-9E120F5BA3A6}"/>
    <cellStyle name="Currency 4 3 3 9 2" xfId="19908" xr:uid="{5BB767F8-A693-49B8-8B5B-3E0A0EB5EF1E}"/>
    <cellStyle name="Currency 4 3 4" xfId="567" xr:uid="{00000000-0005-0000-0000-000082030000}"/>
    <cellStyle name="Currency 4 3 4 10" xfId="13106" xr:uid="{AE740A6D-D45A-41E1-8273-9F297354F55A}"/>
    <cellStyle name="Currency 4 3 4 2" xfId="1893" xr:uid="{00000000-0005-0000-0000-000083030000}"/>
    <cellStyle name="Currency 4 3 4 2 2" xfId="3099" xr:uid="{00000000-0005-0000-0000-0000A0020000}"/>
    <cellStyle name="Currency 4 3 4 2 2 2" xfId="8178" xr:uid="{8AE1DDD6-2F21-49C5-B8C6-F52A50611B85}"/>
    <cellStyle name="Currency 4 3 4 2 2 2 2" xfId="28847" xr:uid="{2AEB745B-9CFB-4146-9EB2-3C2423E878BB}"/>
    <cellStyle name="Currency 4 3 4 2 2 2 3" xfId="27433" xr:uid="{27C29BB6-0D2D-4B52-A89C-F7B556C93D73}"/>
    <cellStyle name="Currency 4 3 4 2 2 2 4" xfId="18558" xr:uid="{58809F57-2B38-4802-BF8E-4A86F6A2186C}"/>
    <cellStyle name="Currency 4 3 4 2 2 3" xfId="11011" xr:uid="{A3B24448-6335-4720-A2C9-621BDF34B786}"/>
    <cellStyle name="Currency 4 3 4 2 2 3 2" xfId="21391" xr:uid="{9C3A51D5-237D-4870-8D4C-49825FECA1E4}"/>
    <cellStyle name="Currency 4 3 4 2 2 4" xfId="23879" xr:uid="{51FD7B37-87BC-4AFC-ADD7-D314DF309365}"/>
    <cellStyle name="Currency 4 3 4 2 2 5" xfId="15725" xr:uid="{47C9BDD8-BA39-499A-9171-FE30EE837C58}"/>
    <cellStyle name="Currency 4 3 4 2 3" xfId="3627" xr:uid="{00000000-0005-0000-0000-000083030000}"/>
    <cellStyle name="Currency 4 3 4 2 4" xfId="5683" xr:uid="{61FA4F1F-147C-45F5-8CB7-1B0BF2586D1D}"/>
    <cellStyle name="Currency 4 3 4 2 4 2" xfId="29969" xr:uid="{504B7EA9-2541-4886-B966-3E2F7E9D8798}"/>
    <cellStyle name="Currency 4 3 4 2 5" xfId="23192" xr:uid="{56FD0A9D-05CC-4AFD-9BCB-9FAF22FC024B}"/>
    <cellStyle name="Currency 4 3 4 2 6" xfId="13613" xr:uid="{2BC2A876-45C4-4DD6-AFEF-F320778FC734}"/>
    <cellStyle name="Currency 4 3 4 3" xfId="1894" xr:uid="{00000000-0005-0000-0000-000084030000}"/>
    <cellStyle name="Currency 4 3 4 3 2" xfId="4672" xr:uid="{FC46B6DE-95DF-48B7-89E0-F85CC2E3B4FC}"/>
    <cellStyle name="Currency 4 3 4 3 2 2" xfId="9411" xr:uid="{C830E2BF-63CA-4B55-89D4-19C026E0371F}"/>
    <cellStyle name="Currency 4 3 4 3 2 2 2" xfId="19791" xr:uid="{BDFB18EF-1D44-4ADF-B996-56BA3193D84B}"/>
    <cellStyle name="Currency 4 3 4 3 2 3" xfId="12244" xr:uid="{05777228-4C2C-4BCB-84B0-0CA92B2C0925}"/>
    <cellStyle name="Currency 4 3 4 3 2 3 2" xfId="22624" xr:uid="{124C1774-841D-4E92-9868-6659CFDD3911}"/>
    <cellStyle name="Currency 4 3 4 3 2 4" xfId="27569" xr:uid="{2B944392-4C06-4870-9C5C-35925D1716EE}"/>
    <cellStyle name="Currency 4 3 4 3 2 5" xfId="27075" xr:uid="{BCD72EFD-AFA5-415B-B905-191A0B6B1AFD}"/>
    <cellStyle name="Currency 4 3 4 3 2 6" xfId="16958" xr:uid="{CB2F6201-3F3D-42C1-BE4E-85EB8E0C8C23}"/>
    <cellStyle name="Currency 4 3 4 3 3" xfId="24791" xr:uid="{704EF74D-05DA-4D4E-81E7-7F257B0BFD73}"/>
    <cellStyle name="Currency 4 3 4 3 3 2" xfId="29911" xr:uid="{52E0AAA9-AC47-4051-8A56-EA4E1FA813B4}"/>
    <cellStyle name="Currency 4 3 4 3 4" xfId="30023" xr:uid="{BDE30902-7BFB-4D12-BD65-976D37EB3886}"/>
    <cellStyle name="Currency 4 3 4 4" xfId="1892" xr:uid="{00000000-0005-0000-0000-000085030000}"/>
    <cellStyle name="Currency 4 3 4 5" xfId="4273" xr:uid="{F91ACA83-4F2D-4012-ADCB-25A69197F09D}"/>
    <cellStyle name="Currency 4 3 4 5 2" xfId="9044" xr:uid="{BAA519F8-BB36-43DB-BD39-CE9712C067E0}"/>
    <cellStyle name="Currency 4 3 4 5 2 2" xfId="19424" xr:uid="{65CE24DD-BF71-43F7-9085-07995EA112DC}"/>
    <cellStyle name="Currency 4 3 4 5 2 3" xfId="31048" xr:uid="{FB39CD15-218C-4493-A9AF-8E1F9FF5135F}"/>
    <cellStyle name="Currency 4 3 4 5 2 4" xfId="30849" xr:uid="{E1B2DA33-F3FC-4394-A0AA-285A315E6745}"/>
    <cellStyle name="Currency 4 3 4 5 3" xfId="11877" xr:uid="{1D267E38-EAEA-4AA5-99A3-A6D3F8F2F5ED}"/>
    <cellStyle name="Currency 4 3 4 5 3 2" xfId="22257" xr:uid="{EFC23FBC-FD34-4D6B-9C27-A797C61C3AF5}"/>
    <cellStyle name="Currency 4 3 4 5 4" xfId="27827" xr:uid="{7CEA81F8-915D-4A38-988A-7948ECEFB604}"/>
    <cellStyle name="Currency 4 3 4 5 5" xfId="28553" xr:uid="{E7734652-6C3F-4F0D-96AD-ABF938A9F511}"/>
    <cellStyle name="Currency 4 3 4 5 6" xfId="16591" xr:uid="{3B81F487-7C4D-4339-AEB5-257283E08EAA}"/>
    <cellStyle name="Currency 4 3 4 6" xfId="4948" xr:uid="{030DFC46-68C6-48EC-A562-735E9351B92C}"/>
    <cellStyle name="Currency 4 3 4 6 2" xfId="14243" xr:uid="{95223E6A-58A3-4A37-BE3B-B296D9027FD0}"/>
    <cellStyle name="Currency 4 3 4 7" xfId="6696" xr:uid="{9FEF5103-A120-4214-8154-D7122FB63341}"/>
    <cellStyle name="Currency 4 3 4 7 2" xfId="17076" xr:uid="{DC476D78-A6CD-4F39-B1BB-85870CB30E12}"/>
    <cellStyle name="Currency 4 3 4 8" xfId="9529" xr:uid="{6869894A-9083-4BBC-8B94-A2F55E090560}"/>
    <cellStyle name="Currency 4 3 4 8 2" xfId="19909" xr:uid="{BE929E4D-6764-43FE-A142-789698901C59}"/>
    <cellStyle name="Currency 4 3 4 9" xfId="24020" xr:uid="{6EA85735-1263-470C-9A08-C9A8953A5A63}"/>
    <cellStyle name="Currency 4 3 5" xfId="1895" xr:uid="{00000000-0005-0000-0000-000086030000}"/>
    <cellStyle name="Currency 4 3 5 2" xfId="3100" xr:uid="{00000000-0005-0000-0000-0000A1020000}"/>
    <cellStyle name="Currency 4 3 5 2 2" xfId="8179" xr:uid="{087061CE-0A29-40D7-AEC0-35E907205918}"/>
    <cellStyle name="Currency 4 3 5 2 2 2" xfId="28848" xr:uid="{0D1D4FAA-A692-4A2B-93B6-4B280AB9AECA}"/>
    <cellStyle name="Currency 4 3 5 2 2 2 2" xfId="31234" xr:uid="{543C203C-95B6-4864-94A6-8BD3E79DA64B}"/>
    <cellStyle name="Currency 4 3 5 2 2 2 3" xfId="30851" xr:uid="{0971C87F-E455-41E8-ABF8-2BC0027F690C}"/>
    <cellStyle name="Currency 4 3 5 2 2 3" xfId="27818" xr:uid="{22F52395-28E4-4932-93E2-115E61BE8B7B}"/>
    <cellStyle name="Currency 4 3 5 2 2 4" xfId="18559" xr:uid="{D722F38D-F55F-4E21-8EFC-D462EBFBA666}"/>
    <cellStyle name="Currency 4 3 5 2 3" xfId="11012" xr:uid="{D088AC67-98D9-4721-9256-0DAAD732BA06}"/>
    <cellStyle name="Currency 4 3 5 2 3 2" xfId="21392" xr:uid="{D435C61C-2FAF-4831-9980-AD606B14E2B8}"/>
    <cellStyle name="Currency 4 3 5 2 4" xfId="23573" xr:uid="{9C3BAC46-B5C7-4513-B6F2-CEA7C1979815}"/>
    <cellStyle name="Currency 4 3 5 2 5" xfId="15726" xr:uid="{72243DB0-BA44-4ECB-AD3D-E32CE0FDB110}"/>
    <cellStyle name="Currency 4 3 5 3" xfId="3559" xr:uid="{00000000-0005-0000-0000-000086030000}"/>
    <cellStyle name="Currency 4 3 5 4" xfId="4428" xr:uid="{B29F8216-9F8D-482A-828C-7107F57C7913}"/>
    <cellStyle name="Currency 4 3 5 4 2" xfId="9199" xr:uid="{0649228C-693A-4A74-97E4-B82EA40458D9}"/>
    <cellStyle name="Currency 4 3 5 4 2 2" xfId="19579" xr:uid="{61DA59B9-544E-4109-B3CB-8971F4F8CE50}"/>
    <cellStyle name="Currency 4 3 5 4 2 3" xfId="31093" xr:uid="{A8CD7337-3682-4CEA-AF65-6EE0FD3A735D}"/>
    <cellStyle name="Currency 4 3 5 4 2 4" xfId="30850" xr:uid="{A9A8128F-3665-438B-8D34-4F62BF436405}"/>
    <cellStyle name="Currency 4 3 5 4 3" xfId="12032" xr:uid="{D6195DAA-53EE-41FE-A33E-08B3D8B942F0}"/>
    <cellStyle name="Currency 4 3 5 4 3 2" xfId="22412" xr:uid="{2623672B-EB3B-4F7E-BCC4-1F8C278D1051}"/>
    <cellStyle name="Currency 4 3 5 4 4" xfId="16746" xr:uid="{22ED227D-3A11-4111-AACB-FF1E6F351120}"/>
    <cellStyle name="Currency 4 3 5 5" xfId="5684" xr:uid="{7E96A1D9-66E5-4FBA-9768-97165FB23BD1}"/>
    <cellStyle name="Currency 4 3 5 5 2" xfId="29685" xr:uid="{8351C799-133B-4166-88AA-AFA491555915}"/>
    <cellStyle name="Currency 4 3 5 5 2 2" xfId="30989" xr:uid="{8AE52235-88AA-4879-8CF8-35F89D2E8477}"/>
    <cellStyle name="Currency 4 3 5 6" xfId="25169" xr:uid="{5FAEF081-7E2E-41CB-99FB-6D5A7583AB2D}"/>
    <cellStyle name="Currency 4 3 5 7" xfId="13614" xr:uid="{4C3D984E-B103-40C6-8BE6-58158F3D54A0}"/>
    <cellStyle name="Currency 4 3 6" xfId="1896" xr:uid="{00000000-0005-0000-0000-000087030000}"/>
    <cellStyle name="Currency 4 3 6 2" xfId="2883" xr:uid="{00000000-0005-0000-0000-0000A2020000}"/>
    <cellStyle name="Currency 4 3 6 2 2" xfId="7999" xr:uid="{74124B81-524A-4799-99E9-7BD3E0A5D31B}"/>
    <cellStyle name="Currency 4 3 6 2 2 2" xfId="25835" xr:uid="{6795BBEC-4B08-418A-8583-1E6541133F36}"/>
    <cellStyle name="Currency 4 3 6 2 2 2 2" xfId="31165" xr:uid="{282841D4-51CD-48A0-8C75-7AB767A6AA5C}"/>
    <cellStyle name="Currency 4 3 6 2 2 2 3" xfId="30852" xr:uid="{6C61F38E-E05A-4904-B280-18DC8E4926BF}"/>
    <cellStyle name="Currency 4 3 6 2 2 3" xfId="28222" xr:uid="{6E514E81-DECF-4892-872D-B0168FF66791}"/>
    <cellStyle name="Currency 4 3 6 2 2 4" xfId="18379" xr:uid="{E5D29A37-B5CD-4DF4-AB5C-D1DFE2305AFA}"/>
    <cellStyle name="Currency 4 3 6 2 3" xfId="10832" xr:uid="{6C856AB7-B618-4128-83E5-3C8D49B3AE84}"/>
    <cellStyle name="Currency 4 3 6 2 3 2" xfId="21212" xr:uid="{026C891D-38F0-47C6-BE0E-A3DD0406CBA4}"/>
    <cellStyle name="Currency 4 3 6 2 4" xfId="22846" xr:uid="{F99703F3-B22F-4351-8728-4842B8BA4150}"/>
    <cellStyle name="Currency 4 3 6 2 5" xfId="15546" xr:uid="{9A548102-19BA-4234-B71F-35FD9771DD80}"/>
    <cellStyle name="Currency 4 3 6 3" xfId="3588" xr:uid="{00000000-0005-0000-0000-000087030000}"/>
    <cellStyle name="Currency 4 3 6 4" xfId="5685" xr:uid="{167B630D-F127-4469-8162-A32592159BAA}"/>
    <cellStyle name="Currency 4 3 6 4 2" xfId="29926" xr:uid="{61D729A3-778D-4A96-BFF7-41C4C5FAF594}"/>
    <cellStyle name="Currency 4 3 6 5" xfId="25216" xr:uid="{36C5E636-26E2-4622-AD43-BDBD8D288012}"/>
    <cellStyle name="Currency 4 3 6 6" xfId="13381" xr:uid="{BDCCAD98-CB43-420D-90F1-27CA2F3F0D19}"/>
    <cellStyle name="Currency 4 3 7" xfId="1882" xr:uid="{00000000-0005-0000-0000-000088030000}"/>
    <cellStyle name="Currency 4 3 7 2" xfId="2470" xr:uid="{00000000-0005-0000-0000-0000A3020000}"/>
    <cellStyle name="Currency 4 3 7 2 2" xfId="7594" xr:uid="{35277BF4-85D6-4DDF-A5A9-0BB656953092}"/>
    <cellStyle name="Currency 4 3 7 2 2 2" xfId="17974" xr:uid="{00B577A0-E585-4383-87BF-D644932D10CA}"/>
    <cellStyle name="Currency 4 3 7 2 3" xfId="10427" xr:uid="{1E7E954D-F4BC-4D52-B7A7-62A586FA092D}"/>
    <cellStyle name="Currency 4 3 7 2 3 2" xfId="20807" xr:uid="{FB59F1BA-6212-4581-8480-DB9AD295B4D3}"/>
    <cellStyle name="Currency 4 3 7 2 4" xfId="27163" xr:uid="{859CFEFB-53CA-4B7E-813F-16FD5EA8AB12}"/>
    <cellStyle name="Currency 4 3 7 2 5" xfId="28674" xr:uid="{C8E56A8A-E7D9-4A16-87B8-2F638FE792EF}"/>
    <cellStyle name="Currency 4 3 7 2 6" xfId="15141" xr:uid="{AE777392-77DF-479D-B976-9ABB8D658E94}"/>
    <cellStyle name="Currency 4 3 7 3" xfId="3701" xr:uid="{00000000-0005-0000-0000-000088030000}"/>
    <cellStyle name="Currency 4 3 7 4" xfId="5675" xr:uid="{E2521B25-7D48-4716-AE33-2479DAA07BA6}"/>
    <cellStyle name="Currency 4 3 7 4 2" xfId="29863" xr:uid="{ED283249-7832-40BF-813D-7A87C76D57BB}"/>
    <cellStyle name="Currency 4 3 7 5" xfId="25061" xr:uid="{0D87D897-DA24-4F46-95B8-8298DAF32F7B}"/>
    <cellStyle name="Currency 4 3 7 6" xfId="12857" xr:uid="{5247CC81-3C80-448B-A7A4-837570488085}"/>
    <cellStyle name="Currency 4 3 8" xfId="2224" xr:uid="{00000000-0005-0000-0000-000092020000}"/>
    <cellStyle name="Currency 4 3 8 2" xfId="7350" xr:uid="{B5806281-0079-4A9D-A756-81AD65AD44FE}"/>
    <cellStyle name="Currency 4 3 8 2 2" xfId="17730" xr:uid="{3C5FD1D2-517A-4B9F-B94B-117F3371827D}"/>
    <cellStyle name="Currency 4 3 8 2 2 2" xfId="31123" xr:uid="{D7F480B7-CB4C-485D-96A0-E1B2EBD6C500}"/>
    <cellStyle name="Currency 4 3 8 2 2 3" xfId="30853" xr:uid="{DC34D8E2-CC8E-42A4-BA04-DCD8DE3CEB56}"/>
    <cellStyle name="Currency 4 3 8 3" xfId="10183" xr:uid="{F031D557-6255-451B-80EA-F08A9F594EFC}"/>
    <cellStyle name="Currency 4 3 8 3 2" xfId="20563" xr:uid="{0B09AA96-5D23-49E3-925C-3F8A727C3400}"/>
    <cellStyle name="Currency 4 3 8 4" xfId="24618" xr:uid="{3DDFCC10-D393-43AB-94BC-22E785DA803E}"/>
    <cellStyle name="Currency 4 3 8 5" xfId="27278" xr:uid="{64CAF36B-F3AB-4AF9-8E1E-75348DF5CA28}"/>
    <cellStyle name="Currency 4 3 8 6" xfId="14897" xr:uid="{19ACD2B1-BC17-4050-8824-312BD00E30D6}"/>
    <cellStyle name="Currency 4 3 9" xfId="3883" xr:uid="{685CFCD8-CDB7-4015-8D35-50302F345A20}"/>
    <cellStyle name="Currency 4 3 9 2" xfId="8714" xr:uid="{8F84AFEA-39EF-46C8-8593-D237744CD0FC}"/>
    <cellStyle name="Currency 4 3 9 2 2" xfId="19094" xr:uid="{0C377D4E-80B1-4051-9438-5403749A64FE}"/>
    <cellStyle name="Currency 4 3 9 3" xfId="11547" xr:uid="{0BB00F3B-32C6-45D3-8764-2C694BF52872}"/>
    <cellStyle name="Currency 4 3 9 3 2" xfId="21927" xr:uid="{C3744CEE-0F3B-439F-AE70-7556DF7FA767}"/>
    <cellStyle name="Currency 4 3 9 4" xfId="27023" xr:uid="{7366C550-7A2A-46C4-B2C6-9FA891548DF0}"/>
    <cellStyle name="Currency 4 3 9 5" xfId="25931" xr:uid="{616CD1AB-1B85-44E7-9724-B42505400F6B}"/>
    <cellStyle name="Currency 4 3 9 6" xfId="16261" xr:uid="{EDA75DD9-58EA-492E-8249-0664B4196C9A}"/>
    <cellStyle name="Currency 4 4" xfId="568" xr:uid="{00000000-0005-0000-0000-000089030000}"/>
    <cellStyle name="Currency 4 4 10" xfId="6697" xr:uid="{404CEE2B-BD34-48EE-B90B-E3D8AC3D9FC6}"/>
    <cellStyle name="Currency 4 4 10 2" xfId="17077" xr:uid="{45E71150-9A8E-45BF-917B-DDE4AC91A546}"/>
    <cellStyle name="Currency 4 4 11" xfId="9530" xr:uid="{CBB5FE6E-E9CC-4D61-926F-9DED3D90AEED}"/>
    <cellStyle name="Currency 4 4 11 2" xfId="19910" xr:uid="{48800006-4CE4-48BA-A891-70824E9FF7EE}"/>
    <cellStyle name="Currency 4 4 12" xfId="25096" xr:uid="{77469EB1-1EFB-4C22-A1EE-BED7AA70A80D}"/>
    <cellStyle name="Currency 4 4 13" xfId="12435" xr:uid="{8CB51D5A-F1E7-4E3A-9646-89AA26D74E5B}"/>
    <cellStyle name="Currency 4 4 2" xfId="569" xr:uid="{00000000-0005-0000-0000-00008A030000}"/>
    <cellStyle name="Currency 4 4 2 10" xfId="9531" xr:uid="{BA4B807B-EBC4-4CE9-9480-9551FC4002E6}"/>
    <cellStyle name="Currency 4 4 2 10 2" xfId="19911" xr:uid="{2B0EBC39-CF5A-4313-97C3-FE1473BB0A80}"/>
    <cellStyle name="Currency 4 4 2 11" xfId="23201" xr:uid="{63598945-3864-4262-B140-8013553060D5}"/>
    <cellStyle name="Currency 4 4 2 12" xfId="12526" xr:uid="{5789DC16-1E00-4F5A-A367-B8B17870A40B}"/>
    <cellStyle name="Currency 4 4 2 2" xfId="570" xr:uid="{00000000-0005-0000-0000-00008B030000}"/>
    <cellStyle name="Currency 4 4 2 2 10" xfId="13110" xr:uid="{D6539105-A78B-4395-96BE-89FF952F2316}"/>
    <cellStyle name="Currency 4 4 2 2 2" xfId="1900" xr:uid="{00000000-0005-0000-0000-00008C030000}"/>
    <cellStyle name="Currency 4 4 2 2 2 2" xfId="3102" xr:uid="{00000000-0005-0000-0000-0000A7020000}"/>
    <cellStyle name="Currency 4 4 2 2 2 2 2" xfId="8181" xr:uid="{904F3012-57A0-4FAC-A0C4-16E2551489D6}"/>
    <cellStyle name="Currency 4 4 2 2 2 2 2 2" xfId="28850" xr:uid="{F9DF3389-46C0-4F6D-87EA-4F9FA8FDD3EC}"/>
    <cellStyle name="Currency 4 4 2 2 2 2 2 3" xfId="26207" xr:uid="{A847656F-3BE7-420F-8BB9-FE71ECFC7CB1}"/>
    <cellStyle name="Currency 4 4 2 2 2 2 2 4" xfId="18561" xr:uid="{F9C791EA-47C4-4D6F-84B3-278E92AA242F}"/>
    <cellStyle name="Currency 4 4 2 2 2 2 3" xfId="11014" xr:uid="{B479306D-E10B-45A5-9E29-8F290E3E7518}"/>
    <cellStyle name="Currency 4 4 2 2 2 2 3 2" xfId="21394" xr:uid="{7B3583D4-0490-439D-9C9D-67AB612751A6}"/>
    <cellStyle name="Currency 4 4 2 2 2 2 4" xfId="25768" xr:uid="{ADDBE3C1-5401-4A68-A34B-E3EEB1E9444B}"/>
    <cellStyle name="Currency 4 4 2 2 2 2 5" xfId="15728" xr:uid="{FC29D236-847B-4302-B653-8FA99C016C7C}"/>
    <cellStyle name="Currency 4 4 2 2 2 3" xfId="2059" xr:uid="{00000000-0005-0000-0000-00008C030000}"/>
    <cellStyle name="Currency 4 4 2 2 2 4" xfId="5687" xr:uid="{49DCF050-5439-44B0-B2A0-27FBC55DC5F2}"/>
    <cellStyle name="Currency 4 4 2 2 2 4 2" xfId="29971" xr:uid="{D1DCE2EF-CF6D-4E8A-B51C-2B950AC4303B}"/>
    <cellStyle name="Currency 4 4 2 2 2 5" xfId="25498" xr:uid="{6C76CE48-A73C-420F-850E-F2D87934E8E8}"/>
    <cellStyle name="Currency 4 4 2 2 2 6" xfId="13616" xr:uid="{B236BE07-737A-4F1E-AECD-C28CF3BB3BBF}"/>
    <cellStyle name="Currency 4 4 2 2 3" xfId="1901" xr:uid="{00000000-0005-0000-0000-00008D030000}"/>
    <cellStyle name="Currency 4 4 2 2 3 2" xfId="4637" xr:uid="{0C00C94B-26DF-4D56-86FA-2DE02AE2073A}"/>
    <cellStyle name="Currency 4 4 2 2 3 2 2" xfId="9399" xr:uid="{8FB0F8C5-0716-4305-9138-95591A01C0EC}"/>
    <cellStyle name="Currency 4 4 2 2 3 2 2 2" xfId="19779" xr:uid="{EA6C1482-82CF-48AC-AB9E-080BC2C233C5}"/>
    <cellStyle name="Currency 4 4 2 2 3 2 3" xfId="12232" xr:uid="{0EF530DB-0878-4B04-871E-A8959322BCC1}"/>
    <cellStyle name="Currency 4 4 2 2 3 2 3 2" xfId="22612" xr:uid="{1E50517A-98E6-403B-AAB3-C323593220CF}"/>
    <cellStyle name="Currency 4 4 2 2 3 2 4" xfId="28531" xr:uid="{C961A8A3-2CAC-486B-AA24-F13E980734BC}"/>
    <cellStyle name="Currency 4 4 2 2 3 2 5" xfId="27740" xr:uid="{BEA10562-25F9-4A67-ABCB-2331AD229B15}"/>
    <cellStyle name="Currency 4 4 2 2 3 2 6" xfId="16946" xr:uid="{1E765E18-2498-4D09-BA71-010723323D88}"/>
    <cellStyle name="Currency 4 4 2 2 3 3" xfId="25165" xr:uid="{6CF94AE3-F2BC-4D46-A438-01193BD28FD6}"/>
    <cellStyle name="Currency 4 4 2 2 3 3 2" xfId="29914" xr:uid="{4DEBB916-963E-4C15-96CA-2D790B655BDA}"/>
    <cellStyle name="Currency 4 4 2 2 3 4" xfId="30025" xr:uid="{C5F67086-089E-473F-A519-DBC59DD5DC2B}"/>
    <cellStyle name="Currency 4 4 2 2 4" xfId="1899" xr:uid="{00000000-0005-0000-0000-00008E030000}"/>
    <cellStyle name="Currency 4 4 2 2 4 2" xfId="26965" xr:uid="{7B61A0D3-E365-47E1-BF65-D22D21EAE7CE}"/>
    <cellStyle name="Currency 4 4 2 2 4 3" xfId="26336" xr:uid="{E01B3AF2-4017-4494-9A21-EB0A702E2343}"/>
    <cellStyle name="Currency 4 4 2 2 5" xfId="4276" xr:uid="{6DC5CC5C-81B1-41CA-AF6F-42D5C858E366}"/>
    <cellStyle name="Currency 4 4 2 2 5 2" xfId="9047" xr:uid="{872823FF-714C-4919-9973-525F488C0AD6}"/>
    <cellStyle name="Currency 4 4 2 2 5 2 2" xfId="19427" xr:uid="{DA923F79-00BA-43E4-88B8-1823DF5B7DDC}"/>
    <cellStyle name="Currency 4 4 2 2 5 2 3" xfId="31051" xr:uid="{67C2670F-6277-4849-9F51-8CFAF8E73D83}"/>
    <cellStyle name="Currency 4 4 2 2 5 2 4" xfId="30854" xr:uid="{971BAED6-D407-4FD7-A43D-F427F1A24A97}"/>
    <cellStyle name="Currency 4 4 2 2 5 3" xfId="11880" xr:uid="{4488F104-BB63-424A-B6A4-DF65B16FE62A}"/>
    <cellStyle name="Currency 4 4 2 2 5 3 2" xfId="22260" xr:uid="{335289AC-A5B9-4F76-87A6-C8B175484858}"/>
    <cellStyle name="Currency 4 4 2 2 5 4" xfId="28123" xr:uid="{13C84519-E98E-4148-B72C-47FE7DBA1F15}"/>
    <cellStyle name="Currency 4 4 2 2 5 5" xfId="27304" xr:uid="{B8E4A41B-B127-429B-98E1-6EF7377FA336}"/>
    <cellStyle name="Currency 4 4 2 2 5 6" xfId="16594" xr:uid="{67B8AC4C-076B-42B0-9A7C-6FC78E05BE64}"/>
    <cellStyle name="Currency 4 4 2 2 6" xfId="4951" xr:uid="{EAAD5C14-B388-4533-BDE9-BA38E3AF803A}"/>
    <cellStyle name="Currency 4 4 2 2 6 2" xfId="25887" xr:uid="{E49C18D3-FB38-469E-8EA2-39A1D214DC13}"/>
    <cellStyle name="Currency 4 4 2 2 6 3" xfId="28565" xr:uid="{2E1853E3-62B7-4CC5-B257-0D16C2DE95E9}"/>
    <cellStyle name="Currency 4 4 2 2 6 4" xfId="14246" xr:uid="{8F5DAE46-A7AD-4C60-AF86-494ADEBA80E8}"/>
    <cellStyle name="Currency 4 4 2 2 7" xfId="6699" xr:uid="{53544C6D-2AA2-4246-8F53-958AF5BCE891}"/>
    <cellStyle name="Currency 4 4 2 2 7 2" xfId="17079" xr:uid="{21941154-B79A-4F77-838D-8F5E673FC827}"/>
    <cellStyle name="Currency 4 4 2 2 8" xfId="9532" xr:uid="{1D27AFAA-4D01-4EE1-B2E9-62A529030E4B}"/>
    <cellStyle name="Currency 4 4 2 2 8 2" xfId="19912" xr:uid="{ED8FA4F6-2117-4996-B6FC-DDA7A2612F4F}"/>
    <cellStyle name="Currency 4 4 2 2 9" xfId="23041" xr:uid="{61B35C58-98F4-487B-AA0D-5B8797BD6998}"/>
    <cellStyle name="Currency 4 4 2 3" xfId="1902" xr:uid="{00000000-0005-0000-0000-00008F030000}"/>
    <cellStyle name="Currency 4 4 2 3 2" xfId="3103" xr:uid="{00000000-0005-0000-0000-0000A8020000}"/>
    <cellStyle name="Currency 4 4 2 3 2 2" xfId="8182" xr:uid="{3B528368-0FAA-46F3-A206-3A93A5B139D4}"/>
    <cellStyle name="Currency 4 4 2 3 2 2 2" xfId="28851" xr:uid="{A30D016A-33D0-433E-9A70-42BF902C9450}"/>
    <cellStyle name="Currency 4 4 2 3 2 2 2 2" xfId="31235" xr:uid="{E94BF9FB-9A35-482A-8B21-EE0A99A9AEF2}"/>
    <cellStyle name="Currency 4 4 2 3 2 2 2 3" xfId="30856" xr:uid="{84D2B151-C397-47FE-9C49-48B74BB9F4A9}"/>
    <cellStyle name="Currency 4 4 2 3 2 2 3" xfId="26571" xr:uid="{CAF3D6DB-8A27-4249-9DF8-58FA3009249E}"/>
    <cellStyle name="Currency 4 4 2 3 2 2 4" xfId="18562" xr:uid="{59533188-AAA2-4A27-84AC-9B729203AB49}"/>
    <cellStyle name="Currency 4 4 2 3 2 3" xfId="11015" xr:uid="{59A4FE0E-396F-4DB4-BED8-6EA8B4E36012}"/>
    <cellStyle name="Currency 4 4 2 3 2 3 2" xfId="21395" xr:uid="{3C3A709D-827E-4127-A388-92EE304839C4}"/>
    <cellStyle name="Currency 4 4 2 3 2 4" xfId="23260" xr:uid="{12A27AB1-F8A3-47B3-9C80-05B24D69BA66}"/>
    <cellStyle name="Currency 4 4 2 3 2 5" xfId="15729" xr:uid="{8E99F1F0-99DF-4F1D-BEBD-3FA027A3087B}"/>
    <cellStyle name="Currency 4 4 2 3 3" xfId="3692" xr:uid="{00000000-0005-0000-0000-00008F030000}"/>
    <cellStyle name="Currency 4 4 2 3 4" xfId="4429" xr:uid="{F8CB2A5C-4D26-4BAD-8830-9C4F07E2F2A3}"/>
    <cellStyle name="Currency 4 4 2 3 4 2" xfId="9200" xr:uid="{4DC3113D-FC04-454A-85D0-39366B9F0756}"/>
    <cellStyle name="Currency 4 4 2 3 4 2 2" xfId="19580" xr:uid="{A8304793-2B18-4B4C-9B60-EDFE5C9562EF}"/>
    <cellStyle name="Currency 4 4 2 3 4 2 3" xfId="31094" xr:uid="{DBDCC3BC-59A6-4FDF-8CB5-5162634392A0}"/>
    <cellStyle name="Currency 4 4 2 3 4 2 4" xfId="30855" xr:uid="{E266DC82-37B3-4A61-9149-D8B676B10235}"/>
    <cellStyle name="Currency 4 4 2 3 4 3" xfId="12033" xr:uid="{CC4055C3-9AB9-48BA-B8E9-6F062B9F8F27}"/>
    <cellStyle name="Currency 4 4 2 3 4 3 2" xfId="22413" xr:uid="{3A3D4CBD-6E01-4641-AD71-CF8A85125E52}"/>
    <cellStyle name="Currency 4 4 2 3 4 4" xfId="16747" xr:uid="{9F1DF4B1-6A9D-463B-89D0-8A2B6CDAB99D}"/>
    <cellStyle name="Currency 4 4 2 3 5" xfId="5688" xr:uid="{C340B98F-AC3B-46E2-A9ED-DC08D3F861F0}"/>
    <cellStyle name="Currency 4 4 2 3 5 2" xfId="29702" xr:uid="{3EFD9C23-21A4-42B7-958E-84631AA98301}"/>
    <cellStyle name="Currency 4 4 2 3 5 2 2" xfId="30990" xr:uid="{8BD50B0A-F77B-4D5C-9272-98C9DD72C43D}"/>
    <cellStyle name="Currency 4 4 2 3 6" xfId="23541" xr:uid="{46D9FF0A-A3C3-41E8-8AD7-2B3DFD6AED77}"/>
    <cellStyle name="Currency 4 4 2 3 7" xfId="13617" xr:uid="{542F7D67-A4C1-4700-BB7E-DADA16235EDD}"/>
    <cellStyle name="Currency 4 4 2 4" xfId="1903" xr:uid="{00000000-0005-0000-0000-000090030000}"/>
    <cellStyle name="Currency 4 4 2 4 2" xfId="3101" xr:uid="{00000000-0005-0000-0000-0000A9020000}"/>
    <cellStyle name="Currency 4 4 2 4 2 2" xfId="8180" xr:uid="{17B8D159-7256-494F-B250-69E5D9BAD987}"/>
    <cellStyle name="Currency 4 4 2 4 2 2 2" xfId="28849" xr:uid="{EC7EE37A-1F50-4984-B8F6-00D4FE7D8E0D}"/>
    <cellStyle name="Currency 4 4 2 4 2 2 3" xfId="28628" xr:uid="{C9A4E31C-CD58-49A0-9548-1EEEE3BD061D}"/>
    <cellStyle name="Currency 4 4 2 4 2 2 4" xfId="18560" xr:uid="{2FBDEEA3-5C6D-4F5E-AA43-C3D5A9AD4D5E}"/>
    <cellStyle name="Currency 4 4 2 4 2 3" xfId="11013" xr:uid="{5CA98DED-1729-4747-B387-2556E0E9DF5F}"/>
    <cellStyle name="Currency 4 4 2 4 2 3 2" xfId="21393" xr:uid="{64DE3F4C-3939-4F6B-80DF-1E2EF6213C4F}"/>
    <cellStyle name="Currency 4 4 2 4 2 4" xfId="23673" xr:uid="{66CB5B40-14CE-477C-AA1C-4296E2E86AD6}"/>
    <cellStyle name="Currency 4 4 2 4 2 5" xfId="15727" xr:uid="{04B5EFF6-90EA-46B9-8433-3DA27578DA20}"/>
    <cellStyle name="Currency 4 4 2 4 3" xfId="3557" xr:uid="{00000000-0005-0000-0000-000090030000}"/>
    <cellStyle name="Currency 4 4 2 4 4" xfId="5689" xr:uid="{5A4FEA78-B599-41CC-9868-BAC943503E9D}"/>
    <cellStyle name="Currency 4 4 2 4 4 2" xfId="29970" xr:uid="{B94433C2-4C03-4B4D-94A5-E917D4637908}"/>
    <cellStyle name="Currency 4 4 2 4 5" xfId="25240" xr:uid="{1189934D-B514-4902-8BD7-4DD15F495D81}"/>
    <cellStyle name="Currency 4 4 2 4 6" xfId="13615" xr:uid="{FA1F9B35-0FF6-4C7F-BD90-8D63413D74B5}"/>
    <cellStyle name="Currency 4 4 2 5" xfId="1898" xr:uid="{00000000-0005-0000-0000-000091030000}"/>
    <cellStyle name="Currency 4 4 2 5 2" xfId="2613" xr:uid="{00000000-0005-0000-0000-0000AA020000}"/>
    <cellStyle name="Currency 4 4 2 5 2 2" xfId="7737" xr:uid="{37D6E4AC-6E33-48CD-B4F6-0F2D4F7211EE}"/>
    <cellStyle name="Currency 4 4 2 5 2 2 2" xfId="18117" xr:uid="{D5A6CDF3-81CB-4326-A0F4-7C6106191F34}"/>
    <cellStyle name="Currency 4 4 2 5 2 3" xfId="10570" xr:uid="{360FB14A-F563-424E-8F6B-7C3C04B9D6BE}"/>
    <cellStyle name="Currency 4 4 2 5 2 3 2" xfId="20950" xr:uid="{D5B3335F-D1F0-43A7-8E43-044703D0FA0A}"/>
    <cellStyle name="Currency 4 4 2 5 2 4" xfId="28618" xr:uid="{809EF085-D442-48A5-8B95-365BB7689706}"/>
    <cellStyle name="Currency 4 4 2 5 2 5" xfId="28703" xr:uid="{2E3EEC90-EDBD-455D-B6D2-470488E51772}"/>
    <cellStyle name="Currency 4 4 2 5 2 6" xfId="15284" xr:uid="{69626681-85A9-4215-9E2D-76B0326E7A5E}"/>
    <cellStyle name="Currency 4 4 2 5 3" xfId="3661" xr:uid="{00000000-0005-0000-0000-000091030000}"/>
    <cellStyle name="Currency 4 4 2 5 4" xfId="5686" xr:uid="{9A95B928-1804-4328-A082-0B5689D37A2C}"/>
    <cellStyle name="Currency 4 4 2 5 4 2" xfId="29885" xr:uid="{1E337AB5-CDC0-4D6B-AC88-B5A57522C2AF}"/>
    <cellStyle name="Currency 4 4 2 5 5" xfId="24927" xr:uid="{8411776B-11BF-4BE8-ABFA-40E931CBA0E3}"/>
    <cellStyle name="Currency 4 4 2 5 6" xfId="13000" xr:uid="{3E4E4568-3942-4CB4-B949-E39BC913EBD6}"/>
    <cellStyle name="Currency 4 4 2 6" xfId="2295" xr:uid="{00000000-0005-0000-0000-0000A5020000}"/>
    <cellStyle name="Currency 4 4 2 6 2" xfId="7421" xr:uid="{E769182C-50E2-494B-B656-84B35C9E559F}"/>
    <cellStyle name="Currency 4 4 2 6 2 2" xfId="17801" xr:uid="{84CAB30E-1C3F-4459-AD27-1DC4F7CF4018}"/>
    <cellStyle name="Currency 4 4 2 6 3" xfId="10254" xr:uid="{EC05B593-AEE7-4DB6-BC0C-A9497656B60F}"/>
    <cellStyle name="Currency 4 4 2 6 3 2" xfId="20634" xr:uid="{83854D91-4B8B-4C36-82F1-7F454EDB584A}"/>
    <cellStyle name="Currency 4 4 2 6 4" xfId="24742" xr:uid="{C669A425-66C2-4ED1-A1DF-A830A5952BA5}"/>
    <cellStyle name="Currency 4 4 2 6 5" xfId="28462" xr:uid="{912F3BA5-9B24-44BA-8038-B34D4DF4ED18}"/>
    <cellStyle name="Currency 4 4 2 6 6" xfId="14968" xr:uid="{641CB3F8-BA3B-4F14-922D-071F117F0920}"/>
    <cellStyle name="Currency 4 4 2 7" xfId="3830" xr:uid="{3FE98610-9D18-4345-AD19-91A8C7D105E1}"/>
    <cellStyle name="Currency 4 4 2 7 2" xfId="8662" xr:uid="{5C5AC266-51EB-4694-89B0-52A9EFCE5390}"/>
    <cellStyle name="Currency 4 4 2 7 2 2" xfId="19042" xr:uid="{015B5D4E-6227-4C9C-ABC6-C1B4B6FAFFEA}"/>
    <cellStyle name="Currency 4 4 2 7 3" xfId="11495" xr:uid="{27C27FC8-0E34-4E18-A02C-78CA3130BED3}"/>
    <cellStyle name="Currency 4 4 2 7 3 2" xfId="21875" xr:uid="{1C3B1938-8D74-4943-B0AF-DC54C33600CD}"/>
    <cellStyle name="Currency 4 4 2 7 4" xfId="27626" xr:uid="{0462E136-9BD1-4F29-83FA-58F2DDCE40C6}"/>
    <cellStyle name="Currency 4 4 2 7 5" xfId="28512" xr:uid="{A60B902E-5467-4FE7-9F66-80C1EDACA61A}"/>
    <cellStyle name="Currency 4 4 2 7 6" xfId="16209" xr:uid="{34ED2F95-0A2F-4442-AB6C-F9A33800E411}"/>
    <cellStyle name="Currency 4 4 2 8" xfId="4950" xr:uid="{070C5DCD-F2E8-4339-A158-DD67509D6194}"/>
    <cellStyle name="Currency 4 4 2 8 2" xfId="14245" xr:uid="{18E2B826-99F8-4C7C-A55E-3ABFEFCC4102}"/>
    <cellStyle name="Currency 4 4 2 9" xfId="6698" xr:uid="{7D36F73A-72D9-4DA8-A62D-5C3412A1B7BA}"/>
    <cellStyle name="Currency 4 4 2 9 2" xfId="17078" xr:uid="{E341D44A-0501-45F4-9C3E-5483722A356E}"/>
    <cellStyle name="Currency 4 4 3" xfId="571" xr:uid="{00000000-0005-0000-0000-000092030000}"/>
    <cellStyle name="Currency 4 4 3 10" xfId="12684" xr:uid="{FEA75997-780D-472D-A3E4-56A6D8F8D8D1}"/>
    <cellStyle name="Currency 4 4 3 2" xfId="1905" xr:uid="{00000000-0005-0000-0000-000093030000}"/>
    <cellStyle name="Currency 4 4 3 2 2" xfId="3104" xr:uid="{00000000-0005-0000-0000-0000AC020000}"/>
    <cellStyle name="Currency 4 4 3 2 2 2" xfId="8183" xr:uid="{28A35267-3598-4547-B6FF-E3EA3107BCDF}"/>
    <cellStyle name="Currency 4 4 3 2 2 2 2" xfId="28852" xr:uid="{C67EC69A-2795-4635-AE3E-6A52A68182C3}"/>
    <cellStyle name="Currency 4 4 3 2 2 2 3" xfId="28466" xr:uid="{1D2F5812-0DA1-46AE-A5EC-23E1466B517C}"/>
    <cellStyle name="Currency 4 4 3 2 2 2 4" xfId="18563" xr:uid="{D286A884-068B-4F1B-B885-4ECF551E0351}"/>
    <cellStyle name="Currency 4 4 3 2 2 3" xfId="11016" xr:uid="{700160F2-40F2-48D5-9BE8-A4A1DCE89E6E}"/>
    <cellStyle name="Currency 4 4 3 2 2 3 2" xfId="21396" xr:uid="{32E4A722-FF26-4FBB-A586-1710AD22DEE3}"/>
    <cellStyle name="Currency 4 4 3 2 2 4" xfId="24460" xr:uid="{E2B1710F-D7E1-4F28-AC95-993566A223BF}"/>
    <cellStyle name="Currency 4 4 3 2 2 5" xfId="15730" xr:uid="{8A4C1AFD-8D7A-4968-B92C-20CA0B358FAF}"/>
    <cellStyle name="Currency 4 4 3 2 3" xfId="3554" xr:uid="{00000000-0005-0000-0000-000093030000}"/>
    <cellStyle name="Currency 4 4 3 2 4" xfId="5690" xr:uid="{AC107150-D7A8-43D6-A222-7FFF60EC771B}"/>
    <cellStyle name="Currency 4 4 3 2 4 2" xfId="29972" xr:uid="{C447A071-5548-47AC-88AC-3044929A90F6}"/>
    <cellStyle name="Currency 4 4 3 2 5" xfId="23787" xr:uid="{6D5A2966-DEC8-4195-9E57-33702C82F7AF}"/>
    <cellStyle name="Currency 4 4 3 2 6" xfId="13618" xr:uid="{41C66B63-F1BD-466A-91A3-EE4E189FBDC5}"/>
    <cellStyle name="Currency 4 4 3 3" xfId="1906" xr:uid="{00000000-0005-0000-0000-000094030000}"/>
    <cellStyle name="Currency 4 4 3 3 2" xfId="2695" xr:uid="{00000000-0005-0000-0000-0000AD020000}"/>
    <cellStyle name="Currency 4 4 3 3 2 2" xfId="7818" xr:uid="{F4A44545-97FC-4ABC-B0CA-0534910A0E56}"/>
    <cellStyle name="Currency 4 4 3 3 2 2 2" xfId="18198" xr:uid="{4FCEEDDB-95A9-49A5-A002-DB520D4E0F2F}"/>
    <cellStyle name="Currency 4 4 3 3 2 3" xfId="10651" xr:uid="{A00B99ED-6FFB-4878-96CC-4D02ACAF498A}"/>
    <cellStyle name="Currency 4 4 3 3 2 3 2" xfId="21031" xr:uid="{4899BC26-5703-4E8C-9F3A-C9D8141923CF}"/>
    <cellStyle name="Currency 4 4 3 3 2 4" xfId="15365" xr:uid="{B68A6950-1935-433C-9F30-5649A67CDB1F}"/>
    <cellStyle name="Currency 4 4 3 3 2 5" xfId="30451" xr:uid="{3220311B-FB69-4A21-9EA6-BA827237813C}"/>
    <cellStyle name="Currency 4 4 3 3 3" xfId="3584" xr:uid="{00000000-0005-0000-0000-000094030000}"/>
    <cellStyle name="Currency 4 4 3 3 4" xfId="5691" xr:uid="{193A20EF-0047-4A6C-B664-DEFD302C7B8D}"/>
    <cellStyle name="Currency 4 4 3 3 4 2" xfId="29913" xr:uid="{42A8928A-AD1B-4DB0-86BB-E8BF6D29469A}"/>
    <cellStyle name="Currency 4 4 3 3 5" xfId="22805" xr:uid="{D25D342D-75CA-4B2D-B80B-1365CC0697DE}"/>
    <cellStyle name="Currency 4 4 3 3 6" xfId="13109" xr:uid="{F258322D-6E49-4C94-BB42-D022721D18A1}"/>
    <cellStyle name="Currency 4 4 3 4" xfId="1904" xr:uid="{00000000-0005-0000-0000-000095030000}"/>
    <cellStyle name="Currency 4 4 3 4 2" xfId="3770" xr:uid="{07F20531-A377-448D-B2B8-5E0726E4CBB2}"/>
    <cellStyle name="Currency 4 4 3 4 2 2" xfId="8613" xr:uid="{76E14BB7-D181-41E8-B76A-F4E1F05ABA42}"/>
    <cellStyle name="Currency 4 4 3 4 2 2 2" xfId="18993" xr:uid="{E2D1C956-7BE2-4240-9848-9C0D30018986}"/>
    <cellStyle name="Currency 4 4 3 4 2 3" xfId="11446" xr:uid="{A905F953-8ED5-4CF9-95A4-615ED1708C5A}"/>
    <cellStyle name="Currency 4 4 3 4 2 3 2" xfId="21826" xr:uid="{802B883D-F7B5-4863-84E2-8110B3E7C1FB}"/>
    <cellStyle name="Currency 4 4 3 4 2 4" xfId="25971" xr:uid="{7B0FDD69-632A-4DC5-87F6-15114CCC50D2}"/>
    <cellStyle name="Currency 4 4 3 4 2 5" xfId="27418" xr:uid="{B0617012-55C5-4B9D-9146-D67D52658F3F}"/>
    <cellStyle name="Currency 4 4 3 4 2 6" xfId="16160" xr:uid="{575C6C11-3418-4007-9630-4BC7159E78AA}"/>
    <cellStyle name="Currency 4 4 3 4 3" xfId="22863" xr:uid="{1A29221E-C015-45FA-9134-C2C3C9F98B1E}"/>
    <cellStyle name="Currency 4 4 3 5" xfId="4139" xr:uid="{D4B1C4AC-16F6-4633-954B-0E0639E01914}"/>
    <cellStyle name="Currency 4 4 3 5 2" xfId="8910" xr:uid="{D7A5433B-2D57-4DA7-A6D4-3BD9D4C7D0DC}"/>
    <cellStyle name="Currency 4 4 3 5 2 2" xfId="29013" xr:uid="{EC1ADC02-8593-4A90-A032-DC0937DEC627}"/>
    <cellStyle name="Currency 4 4 3 5 2 3" xfId="26749" xr:uid="{551323B0-0D08-4463-B72F-EEF383D59218}"/>
    <cellStyle name="Currency 4 4 3 5 2 4" xfId="19290" xr:uid="{A9E9D21B-0A62-44F0-AB74-22AE5AD93639}"/>
    <cellStyle name="Currency 4 4 3 5 2 5" xfId="31020" xr:uid="{C772FF49-A530-4A0E-B7EF-F2DE775CB904}"/>
    <cellStyle name="Currency 4 4 3 5 3" xfId="11743" xr:uid="{7FB50B49-0896-451A-BBB1-938C24C33B3A}"/>
    <cellStyle name="Currency 4 4 3 5 3 2" xfId="22123" xr:uid="{AAA9B7F7-BD78-41D7-90CE-DE4F4B1FCF26}"/>
    <cellStyle name="Currency 4 4 3 5 4" xfId="25537" xr:uid="{5242B304-AD13-4A62-B493-DDBA6577F6BA}"/>
    <cellStyle name="Currency 4 4 3 5 5" xfId="16457" xr:uid="{D206A757-E919-4031-A5E0-10222AEA5ABD}"/>
    <cellStyle name="Currency 4 4 3 6" xfId="4952" xr:uid="{FA65F11D-481D-4170-8FA9-798AA2830B03}"/>
    <cellStyle name="Currency 4 4 3 6 2" xfId="27067" xr:uid="{BF1A825B-FB2D-457F-BB69-1A877B3C389E}"/>
    <cellStyle name="Currency 4 4 3 6 3" xfId="26849" xr:uid="{7A281B76-9630-499F-A6B8-7D065D0DF04C}"/>
    <cellStyle name="Currency 4 4 3 6 4" xfId="14247" xr:uid="{F93EA684-5F36-4F2A-9DA9-44F08D372E5C}"/>
    <cellStyle name="Currency 4 4 3 7" xfId="6700" xr:uid="{5212CBAC-1EE9-4989-8552-1BB543D5560E}"/>
    <cellStyle name="Currency 4 4 3 7 2" xfId="26030" xr:uid="{AE55EBFC-81F0-4FFF-A7C4-B51FE344C49E}"/>
    <cellStyle name="Currency 4 4 3 7 3" xfId="27022" xr:uid="{F22A5A6A-32A6-49E5-96B0-484D43E6094B}"/>
    <cellStyle name="Currency 4 4 3 7 4" xfId="17080" xr:uid="{4022AFF0-7B99-4C08-BBE1-DF9E77BD4DA2}"/>
    <cellStyle name="Currency 4 4 3 8" xfId="9533" xr:uid="{BC568C3D-AE73-4B82-BFB4-A38DC814868E}"/>
    <cellStyle name="Currency 4 4 3 8 2" xfId="19913" xr:uid="{F0944CF6-52BD-4779-B313-62D489AF6120}"/>
    <cellStyle name="Currency 4 4 3 9" xfId="25500" xr:uid="{F6E34D30-A59B-4D54-AD44-B7D52207DF03}"/>
    <cellStyle name="Currency 4 4 4" xfId="572" xr:uid="{00000000-0005-0000-0000-000096030000}"/>
    <cellStyle name="Currency 4 4 4 10" xfId="13619" xr:uid="{22A6E31E-BFED-4155-83F3-C6B38C339ED3}"/>
    <cellStyle name="Currency 4 4 4 2" xfId="1908" xr:uid="{00000000-0005-0000-0000-000097030000}"/>
    <cellStyle name="Currency 4 4 4 2 2" xfId="23513" xr:uid="{6C469949-B796-41B0-A72C-3324EE72B59F}"/>
    <cellStyle name="Currency 4 4 4 2 2 2" xfId="29794" xr:uid="{F7B71C15-7722-459E-8BE7-FADD50187F71}"/>
    <cellStyle name="Currency 4 4 4 2 2 2 2" xfId="30858" xr:uid="{9D9B1BB6-7F98-4579-9936-669B30E05F76}"/>
    <cellStyle name="Currency 4 4 4 2 3" xfId="23157" xr:uid="{84ACC6A3-99BA-4642-A269-125562AF4504}"/>
    <cellStyle name="Currency 4 4 4 2 4" xfId="30063" xr:uid="{1B217033-AB76-4D61-9FDE-F4F6F11BB015}"/>
    <cellStyle name="Currency 4 4 4 3" xfId="1909" xr:uid="{00000000-0005-0000-0000-000098030000}"/>
    <cellStyle name="Currency 4 4 4 4" xfId="1907" xr:uid="{00000000-0005-0000-0000-000099030000}"/>
    <cellStyle name="Currency 4 4 4 5" xfId="4430" xr:uid="{85B45310-3D57-4A81-877C-479B1DFC9977}"/>
    <cellStyle name="Currency 4 4 4 5 2" xfId="9201" xr:uid="{2BBECCD9-6495-43AF-86E0-81F64B2A7737}"/>
    <cellStyle name="Currency 4 4 4 5 2 2" xfId="19581" xr:uid="{23BF737A-2D23-4F63-9F38-0B7BFF6210B1}"/>
    <cellStyle name="Currency 4 4 4 5 2 3" xfId="31095" xr:uid="{922E07EA-F204-451A-9C0B-BC8E8926C35D}"/>
    <cellStyle name="Currency 4 4 4 5 2 4" xfId="30857" xr:uid="{301E1222-4E62-42A9-A362-C26BC40FFCB3}"/>
    <cellStyle name="Currency 4 4 4 5 3" xfId="12034" xr:uid="{2444FECE-BC68-423D-839C-5CE3B4F9BC1B}"/>
    <cellStyle name="Currency 4 4 4 5 3 2" xfId="22414" xr:uid="{58EF8FE6-53F6-4028-B2BB-75F236249CBD}"/>
    <cellStyle name="Currency 4 4 4 5 4" xfId="16748" xr:uid="{B558872C-317E-4B14-AB9F-874B55B2F5C5}"/>
    <cellStyle name="Currency 4 4 4 6" xfId="4953" xr:uid="{18ABB6A8-C403-456C-98F4-0EE04349E584}"/>
    <cellStyle name="Currency 4 4 4 6 2" xfId="14248" xr:uid="{58E46FBB-755C-4FB2-A35F-47E549F0BD49}"/>
    <cellStyle name="Currency 4 4 4 7" xfId="6701" xr:uid="{596064E9-A3D6-4168-8E40-533C5FE5261B}"/>
    <cellStyle name="Currency 4 4 4 7 2" xfId="17081" xr:uid="{4EDFE94E-D8DB-4C33-9E32-6E6954FC7DB2}"/>
    <cellStyle name="Currency 4 4 4 8" xfId="9534" xr:uid="{7E8CFD0C-E04E-4D79-A5B5-E36825FD963E}"/>
    <cellStyle name="Currency 4 4 4 8 2" xfId="19914" xr:uid="{D344D597-610C-4218-9B56-5A1108029B26}"/>
    <cellStyle name="Currency 4 4 4 9" xfId="22775" xr:uid="{273C5658-5482-4CBD-8210-7DC046A9AB81}"/>
    <cellStyle name="Currency 4 4 5" xfId="1910" xr:uid="{00000000-0005-0000-0000-00009A030000}"/>
    <cellStyle name="Currency 4 4 5 2" xfId="2884" xr:uid="{00000000-0005-0000-0000-0000AF020000}"/>
    <cellStyle name="Currency 4 4 5 2 2" xfId="8000" xr:uid="{E706C878-2C34-422A-A8A0-D864701A29BC}"/>
    <cellStyle name="Currency 4 4 5 2 2 2" xfId="26458" xr:uid="{8F6912E3-A45B-4771-8C84-42F8D99A8E39}"/>
    <cellStyle name="Currency 4 4 5 2 2 2 2" xfId="31176" xr:uid="{E6ECC9DB-DC28-467B-B7F1-CDE8E720F8D3}"/>
    <cellStyle name="Currency 4 4 5 2 2 2 3" xfId="30859" xr:uid="{8A1F00C7-AFCE-4683-94ED-A78DC54E07F5}"/>
    <cellStyle name="Currency 4 4 5 2 2 3" xfId="28362" xr:uid="{3E644810-A0E0-49AF-9121-6E0D617C9F9B}"/>
    <cellStyle name="Currency 4 4 5 2 2 4" xfId="18380" xr:uid="{48D5BEDA-330E-4BCC-B7F7-1F58EFDF3FAB}"/>
    <cellStyle name="Currency 4 4 5 2 3" xfId="10833" xr:uid="{8385A4A4-CAE6-464C-8D6D-09A97C966A1D}"/>
    <cellStyle name="Currency 4 4 5 2 3 2" xfId="21213" xr:uid="{2D781732-0962-4F77-983C-1CDD76FA6BB9}"/>
    <cellStyle name="Currency 4 4 5 2 4" xfId="25203" xr:uid="{4BA2EDA2-92EE-40D3-8CD0-5982FF26CE6C}"/>
    <cellStyle name="Currency 4 4 5 2 5" xfId="15547" xr:uid="{6D334121-FCC4-4222-AF17-882F68418372}"/>
    <cellStyle name="Currency 4 4 5 3" xfId="3560" xr:uid="{00000000-0005-0000-0000-00009A030000}"/>
    <cellStyle name="Currency 4 4 5 4" xfId="5692" xr:uid="{185473FA-8510-43D0-BF8C-2C41F88C632B}"/>
    <cellStyle name="Currency 4 4 5 4 2" xfId="29848" xr:uid="{53673545-98E4-4DAE-8363-8BC88BF5941E}"/>
    <cellStyle name="Currency 4 4 5 5" xfId="22971" xr:uid="{C3CB335E-5D79-45F9-AA49-2C67A54AC125}"/>
    <cellStyle name="Currency 4 4 5 6" xfId="13382" xr:uid="{E33E0FD3-8ACA-447C-B22D-09D67C881F8C}"/>
    <cellStyle name="Currency 4 4 6" xfId="1911" xr:uid="{00000000-0005-0000-0000-00009B030000}"/>
    <cellStyle name="Currency 4 4 6 2" xfId="2450" xr:uid="{00000000-0005-0000-0000-0000B0020000}"/>
    <cellStyle name="Currency 4 4 6 2 2" xfId="7574" xr:uid="{8C7E1CB5-24B2-4C06-B574-3CCF8E4D4FAF}"/>
    <cellStyle name="Currency 4 4 6 2 2 2" xfId="17954" xr:uid="{6A488EF1-40BC-410B-A9DD-E4DD703411B9}"/>
    <cellStyle name="Currency 4 4 6 2 3" xfId="10407" xr:uid="{2C895468-9D6B-45DE-9B6E-63DB10E7354C}"/>
    <cellStyle name="Currency 4 4 6 2 3 2" xfId="20787" xr:uid="{04CD12E1-4B0D-4532-9DDB-BE35C5B28512}"/>
    <cellStyle name="Currency 4 4 6 2 4" xfId="27415" xr:uid="{D1E79319-E313-4D2C-9D9E-08BDF44ED27D}"/>
    <cellStyle name="Currency 4 4 6 2 5" xfId="26267" xr:uid="{1AE1D3C1-28D4-4D37-86B0-3452ECD9B6AA}"/>
    <cellStyle name="Currency 4 4 6 2 6" xfId="15121" xr:uid="{C20D0B3A-B542-4016-967C-E7A10907E596}"/>
    <cellStyle name="Currency 4 4 6 3" xfId="3592" xr:uid="{00000000-0005-0000-0000-00009B030000}"/>
    <cellStyle name="Currency 4 4 6 4" xfId="5693" xr:uid="{2C0CC53D-152E-44E5-AED9-191AC3BD2EEB}"/>
    <cellStyle name="Currency 4 4 6 4 2" xfId="29859" xr:uid="{349FD21A-67D9-40B3-8E31-F2333293EFC2}"/>
    <cellStyle name="Currency 4 4 6 5" xfId="25349" xr:uid="{8FD0F9DD-B8DA-44AE-86E7-B484DD0FA26C}"/>
    <cellStyle name="Currency 4 4 6 6" xfId="12837" xr:uid="{AD2A135C-E052-4007-9C51-0C179C5E7320}"/>
    <cellStyle name="Currency 4 4 7" xfId="1897" xr:uid="{00000000-0005-0000-0000-00009C030000}"/>
    <cellStyle name="Currency 4 4 7 2" xfId="2204" xr:uid="{00000000-0005-0000-0000-0000A4020000}"/>
    <cellStyle name="Currency 4 4 7 2 2" xfId="7330" xr:uid="{62EF3B49-9C3F-4DB0-8470-22FF7A1A9DB0}"/>
    <cellStyle name="Currency 4 4 7 2 2 2" xfId="17710" xr:uid="{8274FE90-26AD-47D5-B025-2D6ABB711C56}"/>
    <cellStyle name="Currency 4 4 7 2 3" xfId="10163" xr:uid="{080EBF57-24D2-4B02-8980-3C5D00F55BB7}"/>
    <cellStyle name="Currency 4 4 7 2 3 2" xfId="20543" xr:uid="{0372398F-1696-4722-9F52-2C7BF476EABC}"/>
    <cellStyle name="Currency 4 4 7 2 4" xfId="27693" xr:uid="{260BCC71-9ADF-41F7-9F7F-8DDE0748C47A}"/>
    <cellStyle name="Currency 4 4 7 2 5" xfId="26531" xr:uid="{CD9566BE-C759-4FE2-8BFE-14AD9676A026}"/>
    <cellStyle name="Currency 4 4 7 2 6" xfId="14877" xr:uid="{70853DB0-5ABB-4046-A264-8072BB939B1E}"/>
    <cellStyle name="Currency 4 4 7 3" xfId="3550" xr:uid="{00000000-0005-0000-0000-00009C030000}"/>
    <cellStyle name="Currency 4 4 7 4" xfId="23995" xr:uid="{3627A03A-4482-445B-90C3-B16E8F917721}"/>
    <cellStyle name="Currency 4 4 8" xfId="3884" xr:uid="{8F492FEB-DD26-4D92-B639-56080C96DAD0}"/>
    <cellStyle name="Currency 4 4 8 2" xfId="8715" xr:uid="{DAD2360B-067F-4D07-A858-480B67333D2B}"/>
    <cellStyle name="Currency 4 4 8 2 2" xfId="19095" xr:uid="{C7898B95-E082-451B-B2EC-50C3150B9BA5}"/>
    <cellStyle name="Currency 4 4 8 3" xfId="11548" xr:uid="{5D0C0B8C-1995-4240-B3F9-561A2014C994}"/>
    <cellStyle name="Currency 4 4 8 3 2" xfId="21928" xr:uid="{EE1C25E8-167D-4C7C-B018-6839FBE69164}"/>
    <cellStyle name="Currency 4 4 8 4" xfId="26448" xr:uid="{82287D56-B02D-4F68-B9A6-64009DFF896E}"/>
    <cellStyle name="Currency 4 4 8 5" xfId="28736" xr:uid="{F831583E-FE89-4A56-8161-10A6D8C24FD3}"/>
    <cellStyle name="Currency 4 4 8 6" xfId="16262" xr:uid="{30ACCFBB-EB86-4E6F-8833-07FD0F8ACD5B}"/>
    <cellStyle name="Currency 4 4 9" xfId="4949" xr:uid="{CDC5A57C-39E3-4F44-8543-1AF3DDF56F13}"/>
    <cellStyle name="Currency 4 4 9 2" xfId="26485" xr:uid="{B2BCE877-50E5-41D9-B7EB-2E62128CFE4F}"/>
    <cellStyle name="Currency 4 4 9 3" xfId="28378" xr:uid="{B9AD3C45-5151-45F4-9C1E-9B37CB2D1074}"/>
    <cellStyle name="Currency 4 4 9 4" xfId="14244" xr:uid="{8E423349-87EE-42D6-AED9-9F1C41279132}"/>
    <cellStyle name="Currency 4 5" xfId="573" xr:uid="{00000000-0005-0000-0000-00009D030000}"/>
    <cellStyle name="Currency 4 5 10" xfId="6702" xr:uid="{96D8005A-5D5D-4F79-BBBF-7E5CB28B4B4F}"/>
    <cellStyle name="Currency 4 5 10 2" xfId="17082" xr:uid="{81F424D6-4264-4E30-BEB1-0817CD168E12}"/>
    <cellStyle name="Currency 4 5 11" xfId="9535" xr:uid="{3F991DD6-16B1-4177-928C-BAF66C83B4F2}"/>
    <cellStyle name="Currency 4 5 11 2" xfId="19915" xr:uid="{A7B41CDA-B897-4123-A170-00939D138172}"/>
    <cellStyle name="Currency 4 5 12" xfId="23111" xr:uid="{E500777F-BE40-4CCF-A9CD-C9040D92E351}"/>
    <cellStyle name="Currency 4 5 13" xfId="12527" xr:uid="{1D7A1179-43DD-4B78-BF9D-06270AD4081B}"/>
    <cellStyle name="Currency 4 5 2" xfId="574" xr:uid="{00000000-0005-0000-0000-00009E030000}"/>
    <cellStyle name="Currency 4 5 2 10" xfId="24624" xr:uid="{936AD911-D8C4-43A4-826C-E4A0CEE467A1}"/>
    <cellStyle name="Currency 4 5 2 11" xfId="12685" xr:uid="{3BE07639-9D6E-46C0-8899-0CFA846D1B4E}"/>
    <cellStyle name="Currency 4 5 2 2" xfId="575" xr:uid="{00000000-0005-0000-0000-00009F030000}"/>
    <cellStyle name="Currency 4 5 2 2 2" xfId="1915" xr:uid="{00000000-0005-0000-0000-0000A0030000}"/>
    <cellStyle name="Currency 4 5 2 2 2 2" xfId="25697" xr:uid="{4DA1172A-F308-41C1-8CF1-3AFF6E52A4D0}"/>
    <cellStyle name="Currency 4 5 2 2 2 2 2" xfId="29813" xr:uid="{54AEC88B-7641-4033-8E17-654214DB9AAB}"/>
    <cellStyle name="Currency 4 5 2 2 2 2 2 2" xfId="30861" xr:uid="{7381C2EE-3CA1-46AD-B6E8-34B86631DCC2}"/>
    <cellStyle name="Currency 4 5 2 2 2 3" xfId="25548" xr:uid="{28F1393C-3413-4434-818B-1BEA030FD1C4}"/>
    <cellStyle name="Currency 4 5 2 2 2 4" xfId="30064" xr:uid="{0B5255B4-B7A2-4EE0-89D0-EB53C585A7A2}"/>
    <cellStyle name="Currency 4 5 2 2 3" xfId="1916" xr:uid="{00000000-0005-0000-0000-0000A1030000}"/>
    <cellStyle name="Currency 4 5 2 2 3 2" xfId="28277" xr:uid="{50B40CE8-5CD9-417B-992B-76488973FBEE}"/>
    <cellStyle name="Currency 4 5 2 2 3 3" xfId="27747" xr:uid="{8C12FD05-3DB0-4D9C-B5B8-A93CD492E9A2}"/>
    <cellStyle name="Currency 4 5 2 2 4" xfId="1914" xr:uid="{00000000-0005-0000-0000-0000A2030000}"/>
    <cellStyle name="Currency 4 5 2 2 5" xfId="4956" xr:uid="{06F5503A-5501-48DF-AE79-3F46F4403A51}"/>
    <cellStyle name="Currency 4 5 2 2 5 2" xfId="28396" xr:uid="{6F744894-9EB6-451C-8783-B144588227CA}"/>
    <cellStyle name="Currency 4 5 2 2 5 2 2" xfId="31204" xr:uid="{D619C706-0816-463B-AC58-19A8A3D29D53}"/>
    <cellStyle name="Currency 4 5 2 2 5 2 3" xfId="30860" xr:uid="{B367D80E-8DFE-4B0E-B803-BCECA40AD35A}"/>
    <cellStyle name="Currency 4 5 2 2 5 3" xfId="26342" xr:uid="{DD6A66B5-B137-407F-9C2F-621CDB3F8CC8}"/>
    <cellStyle name="Currency 4 5 2 2 5 4" xfId="14251" xr:uid="{D83F280C-9B11-4050-AC8A-E67693348519}"/>
    <cellStyle name="Currency 4 5 2 2 6" xfId="6704" xr:uid="{EE93D6B9-B3EB-4524-A2EE-0312B0817817}"/>
    <cellStyle name="Currency 4 5 2 2 6 2" xfId="17084" xr:uid="{53293CAC-3243-4905-A96F-0BE3DAB1F405}"/>
    <cellStyle name="Currency 4 5 2 2 7" xfId="9537" xr:uid="{EBBCB11B-E385-46E9-9E80-D9F72677C98A}"/>
    <cellStyle name="Currency 4 5 2 2 7 2" xfId="19917" xr:uid="{F9E1AEC7-09F0-49FB-96CF-0604B4EEA2D1}"/>
    <cellStyle name="Currency 4 5 2 2 8" xfId="24939" xr:uid="{3AB8780B-A800-4DD5-8250-85632D3B4D59}"/>
    <cellStyle name="Currency 4 5 2 2 9" xfId="13620" xr:uid="{A648DF40-1D57-43EF-902C-77D60F3FB356}"/>
    <cellStyle name="Currency 4 5 2 3" xfId="1917" xr:uid="{00000000-0005-0000-0000-0000A3030000}"/>
    <cellStyle name="Currency 4 5 2 3 2" xfId="2696" xr:uid="{00000000-0005-0000-0000-0000B4020000}"/>
    <cellStyle name="Currency 4 5 2 3 2 2" xfId="7819" xr:uid="{67C18852-F72D-450B-B688-FF3BB6681BEB}"/>
    <cellStyle name="Currency 4 5 2 3 2 2 2" xfId="18199" xr:uid="{6B9144A4-11AF-4880-AF7A-EFF01DABC516}"/>
    <cellStyle name="Currency 4 5 2 3 2 3" xfId="10652" xr:uid="{DACA02BB-B318-4FFD-A752-9E48C2216722}"/>
    <cellStyle name="Currency 4 5 2 3 2 3 2" xfId="21032" xr:uid="{E723C75D-F9F7-4F0C-B47B-9E2213D69722}"/>
    <cellStyle name="Currency 4 5 2 3 2 4" xfId="15366" xr:uid="{B860F650-DF92-412F-A990-63AF6856B0E9}"/>
    <cellStyle name="Currency 4 5 2 3 2 5" xfId="30452" xr:uid="{355E64D1-2E56-48F9-84A3-D2E0274B7114}"/>
    <cellStyle name="Currency 4 5 2 3 3" xfId="3675" xr:uid="{00000000-0005-0000-0000-0000A3030000}"/>
    <cellStyle name="Currency 4 5 2 3 4" xfId="5694" xr:uid="{0CD193E0-BEC1-4BF2-9788-987F9986CB96}"/>
    <cellStyle name="Currency 4 5 2 3 4 2" xfId="29758" xr:uid="{99F86FCC-1A9F-4D57-BA3E-48351CE66BC9}"/>
    <cellStyle name="Currency 4 5 2 3 5" xfId="25186" xr:uid="{125BE751-1BD6-47F7-842E-CEBBAC01888C}"/>
    <cellStyle name="Currency 4 5 2 3 6" xfId="13111" xr:uid="{21994009-8AC5-412E-B726-0E1FDA509878}"/>
    <cellStyle name="Currency 4 5 2 4" xfId="1918" xr:uid="{00000000-0005-0000-0000-0000A4030000}"/>
    <cellStyle name="Currency 4 5 2 4 2" xfId="4631" xr:uid="{BA18F28B-B30E-475A-A9D3-122AB6CEE39E}"/>
    <cellStyle name="Currency 4 5 2 4 2 2" xfId="9397" xr:uid="{9A68ECEB-8860-4DAC-A876-F0FFE7E1EBBD}"/>
    <cellStyle name="Currency 4 5 2 4 2 2 2" xfId="19777" xr:uid="{3A8E03A7-588B-4FE6-96FE-51678034FA98}"/>
    <cellStyle name="Currency 4 5 2 4 2 2 3" xfId="31106" xr:uid="{49C92F80-9083-4A60-A898-B9E99DF67213}"/>
    <cellStyle name="Currency 4 5 2 4 2 2 4" xfId="30862" xr:uid="{6CEECFC6-3451-4ABE-A9DF-E8C6F4B15275}"/>
    <cellStyle name="Currency 4 5 2 4 2 3" xfId="12230" xr:uid="{8EC2CF1B-DDA4-40E6-82CF-831E173360E4}"/>
    <cellStyle name="Currency 4 5 2 4 2 3 2" xfId="22610" xr:uid="{6B75FAE7-0EB2-4AF6-90E3-7863B23C4EC5}"/>
    <cellStyle name="Currency 4 5 2 4 2 4" xfId="27722" xr:uid="{21ADC332-137F-4210-8E5E-06BFA4605AD4}"/>
    <cellStyle name="Currency 4 5 2 4 2 5" xfId="28413" xr:uid="{4D589DCE-7D71-4DC6-8C8F-0F643AD2B7CC}"/>
    <cellStyle name="Currency 4 5 2 4 2 6" xfId="16944" xr:uid="{735BD329-52F2-4E9F-8861-1305BAC1A1BF}"/>
    <cellStyle name="Currency 4 5 2 4 3" xfId="22664" xr:uid="{B1B04259-86DC-4B25-824F-1D24D88090AB}"/>
    <cellStyle name="Currency 4 5 2 4 3 2" xfId="29915" xr:uid="{5BBE9C94-0D99-4B58-8FC7-D89D9325D11D}"/>
    <cellStyle name="Currency 4 5 2 4 4" xfId="30026" xr:uid="{9967B865-BEDC-4A63-801B-5525C2EDC36C}"/>
    <cellStyle name="Currency 4 5 2 5" xfId="1913" xr:uid="{00000000-0005-0000-0000-0000A5030000}"/>
    <cellStyle name="Currency 4 5 2 5 2" xfId="24045" xr:uid="{0D05523D-B528-4033-A555-6E964F1AABAC}"/>
    <cellStyle name="Currency 4 5 2 5 3" xfId="25820" xr:uid="{F99162FC-7F1B-4FCA-89F8-447E787AAD95}"/>
    <cellStyle name="Currency 4 5 2 6" xfId="4140" xr:uid="{50D9385E-5919-4685-9204-577765CC4A3B}"/>
    <cellStyle name="Currency 4 5 2 6 2" xfId="8911" xr:uid="{AEBA6F39-5836-428B-9617-79274402EF9A}"/>
    <cellStyle name="Currency 4 5 2 6 2 2" xfId="19291" xr:uid="{2F0A757F-31C8-4EED-B23D-7F988BF96807}"/>
    <cellStyle name="Currency 4 5 2 6 3" xfId="11744" xr:uid="{E263A163-386C-412B-BA71-3CDC89A52DAA}"/>
    <cellStyle name="Currency 4 5 2 6 3 2" xfId="22124" xr:uid="{528AAB7A-FF20-4760-844E-90D0F881E7A4}"/>
    <cellStyle name="Currency 4 5 2 6 4" xfId="27901" xr:uid="{5DC743F1-2CEC-4105-92A1-374C9B082498}"/>
    <cellStyle name="Currency 4 5 2 6 5" xfId="27779" xr:uid="{6B6A6791-AA8B-4932-B61E-E7194F5E38FA}"/>
    <cellStyle name="Currency 4 5 2 6 6" xfId="16458" xr:uid="{EB6EFB00-28D2-4BD3-ADF9-75B56417D836}"/>
    <cellStyle name="Currency 4 5 2 7" xfId="4955" xr:uid="{FF155009-9AE8-472A-9786-1C5CC368329D}"/>
    <cellStyle name="Currency 4 5 2 7 2" xfId="27016" xr:uid="{1795F53F-CF1C-4045-9A4C-F0F3A2201498}"/>
    <cellStyle name="Currency 4 5 2 7 3" xfId="26114" xr:uid="{F40AD9EC-DE66-45CF-B0E2-400E0AE4591C}"/>
    <cellStyle name="Currency 4 5 2 7 4" xfId="14250" xr:uid="{50F566A2-5536-4CA9-B693-1925A58069AE}"/>
    <cellStyle name="Currency 4 5 2 8" xfId="6703" xr:uid="{1EDC8D52-5429-4EA0-BC30-B850169953D7}"/>
    <cellStyle name="Currency 4 5 2 8 2" xfId="17083" xr:uid="{18CDBB35-502C-46D6-A711-7757F3F93718}"/>
    <cellStyle name="Currency 4 5 2 9" xfId="9536" xr:uid="{2E013ABA-A669-4820-9CC5-6735C91F7EA0}"/>
    <cellStyle name="Currency 4 5 2 9 2" xfId="19916" xr:uid="{5FEF1FDC-1A94-4A05-910B-3E5D62136936}"/>
    <cellStyle name="Currency 4 5 3" xfId="576" xr:uid="{00000000-0005-0000-0000-0000A6030000}"/>
    <cellStyle name="Currency 4 5 3 10" xfId="13621" xr:uid="{334D3E92-60E7-42E3-8CC0-E74FC9A43C56}"/>
    <cellStyle name="Currency 4 5 3 2" xfId="1920" xr:uid="{00000000-0005-0000-0000-0000A7030000}"/>
    <cellStyle name="Currency 4 5 3 2 2" xfId="23942" xr:uid="{AAF0F971-3028-4122-875F-31812B9A5C10}"/>
    <cellStyle name="Currency 4 5 3 2 2 2" xfId="29816" xr:uid="{4B3D4FBF-846C-4EAB-8330-290E50CB5918}"/>
    <cellStyle name="Currency 4 5 3 2 2 2 2" xfId="30864" xr:uid="{56E3ECBD-CC6C-4809-A0CF-27A26DF84B37}"/>
    <cellStyle name="Currency 4 5 3 2 3" xfId="25618" xr:uid="{CE950C91-DA13-4A1B-A20A-059D6EE2D92A}"/>
    <cellStyle name="Currency 4 5 3 2 3 2" xfId="26035" xr:uid="{BE3BCC2F-6352-4B40-AC21-B009231F1344}"/>
    <cellStyle name="Currency 4 5 3 2 4" xfId="30065" xr:uid="{B604ADA6-9D95-4C24-AA2C-55BB6B9DA913}"/>
    <cellStyle name="Currency 4 5 3 3" xfId="1921" xr:uid="{00000000-0005-0000-0000-0000A8030000}"/>
    <cellStyle name="Currency 4 5 3 4" xfId="1919" xr:uid="{00000000-0005-0000-0000-0000A9030000}"/>
    <cellStyle name="Currency 4 5 3 4 2" xfId="22934" xr:uid="{71B5603C-6766-4D0C-B1CC-BB0C74847168}"/>
    <cellStyle name="Currency 4 5 3 4 3" xfId="23187" xr:uid="{1205E03B-BC6A-4DE9-88A4-2BEF1DEAC256}"/>
    <cellStyle name="Currency 4 5 3 5" xfId="4431" xr:uid="{3AA8AD3D-7C60-4403-BB09-DDF91B3CAE59}"/>
    <cellStyle name="Currency 4 5 3 5 2" xfId="9202" xr:uid="{A3A5C4BF-1097-4467-8467-E6868B8BA4F4}"/>
    <cellStyle name="Currency 4 5 3 5 2 2" xfId="19582" xr:uid="{49F42FB0-91CB-458C-A7D4-235AF0A55179}"/>
    <cellStyle name="Currency 4 5 3 5 2 3" xfId="31096" xr:uid="{33326015-762D-4E88-83D4-A64BE6A0CC24}"/>
    <cellStyle name="Currency 4 5 3 5 2 4" xfId="30863" xr:uid="{F643D74F-7AFF-4B03-A864-927FA527D96F}"/>
    <cellStyle name="Currency 4 5 3 5 3" xfId="12035" xr:uid="{E00CD68C-A290-4DB5-A1CF-3644D0747AC5}"/>
    <cellStyle name="Currency 4 5 3 5 3 2" xfId="22415" xr:uid="{E84E2549-6431-44F9-B607-FBBBD1DC9327}"/>
    <cellStyle name="Currency 4 5 3 5 4" xfId="28380" xr:uid="{0F213479-C7BF-460B-921C-9BF2F16D4990}"/>
    <cellStyle name="Currency 4 5 3 5 5" xfId="28280" xr:uid="{22548A9C-4DD8-41F0-A41C-723D58FD4503}"/>
    <cellStyle name="Currency 4 5 3 5 6" xfId="16749" xr:uid="{52FEF294-8412-4EB3-8765-5D8BDE2BE71D}"/>
    <cellStyle name="Currency 4 5 3 6" xfId="4957" xr:uid="{761BB72E-4A93-4F6D-952A-D789235B3BEF}"/>
    <cellStyle name="Currency 4 5 3 6 2" xfId="25855" xr:uid="{CC96E5FE-101D-49B5-AFF2-F0D67BAF3B1D}"/>
    <cellStyle name="Currency 4 5 3 6 3" xfId="25956" xr:uid="{2BE1B934-0731-458E-BBB0-C55DFA45F7BC}"/>
    <cellStyle name="Currency 4 5 3 6 4" xfId="14252" xr:uid="{8405B132-7A1C-4C01-9D7B-5EB24C9806D1}"/>
    <cellStyle name="Currency 4 5 3 7" xfId="6705" xr:uid="{E097C61D-B8A4-4BA3-A749-1FB076D1944C}"/>
    <cellStyle name="Currency 4 5 3 7 2" xfId="17085" xr:uid="{A011E640-EF48-4A1F-8560-DE3E220E899D}"/>
    <cellStyle name="Currency 4 5 3 8" xfId="9538" xr:uid="{AC37EC65-F8CF-42B4-8DC6-FADD287AB63E}"/>
    <cellStyle name="Currency 4 5 3 8 2" xfId="19918" xr:uid="{C869296A-CF30-471C-9C5F-F51BBB60F5C0}"/>
    <cellStyle name="Currency 4 5 3 9" xfId="23966" xr:uid="{F443B76C-96A1-45EC-9AFC-26C101FCEB45}"/>
    <cellStyle name="Currency 4 5 4" xfId="577" xr:uid="{00000000-0005-0000-0000-0000AA030000}"/>
    <cellStyle name="Currency 4 5 4 2" xfId="1923" xr:uid="{00000000-0005-0000-0000-0000AB030000}"/>
    <cellStyle name="Currency 4 5 4 2 2" xfId="24661" xr:uid="{263B1B22-114C-495E-9350-2ABE6490124D}"/>
    <cellStyle name="Currency 4 5 4 2 2 2" xfId="29800" xr:uid="{C804928D-1D33-4538-9314-49B044D66F42}"/>
    <cellStyle name="Currency 4 5 4 2 2 2 2" xfId="30866" xr:uid="{B0C9A63D-7494-4D52-8251-421A392B421C}"/>
    <cellStyle name="Currency 4 5 4 2 3" xfId="24065" xr:uid="{0D856946-7117-49EA-AC01-0064A38C42CE}"/>
    <cellStyle name="Currency 4 5 4 2 4" xfId="30042" xr:uid="{EEFDFB76-2D08-40FB-A6B7-3476F3E82C64}"/>
    <cellStyle name="Currency 4 5 4 3" xfId="1924" xr:uid="{00000000-0005-0000-0000-0000AC030000}"/>
    <cellStyle name="Currency 4 5 4 4" xfId="1922" xr:uid="{00000000-0005-0000-0000-0000AD030000}"/>
    <cellStyle name="Currency 4 5 4 5" xfId="4958" xr:uid="{87419F56-CBBC-4EC5-A5FA-A3AF979B0915}"/>
    <cellStyle name="Currency 4 5 4 5 2" xfId="14253" xr:uid="{8C5EB694-52CC-490F-B3E9-4913D21D4D43}"/>
    <cellStyle name="Currency 4 5 4 5 2 2" xfId="31117" xr:uid="{599ACB9C-A937-47CA-9D0F-C4AB326FB162}"/>
    <cellStyle name="Currency 4 5 4 5 2 3" xfId="30865" xr:uid="{E8603F16-F09A-4E09-9D28-44B44FEF8439}"/>
    <cellStyle name="Currency 4 5 4 6" xfId="6706" xr:uid="{1798A0C3-0F0E-4A89-8589-844DF65E9F42}"/>
    <cellStyle name="Currency 4 5 4 6 2" xfId="17086" xr:uid="{D3FD206B-DAD5-4DAA-A970-AB8DDC53341A}"/>
    <cellStyle name="Currency 4 5 4 7" xfId="9539" xr:uid="{34AC5E68-4DFB-4911-BF94-7C4459F2FB46}"/>
    <cellStyle name="Currency 4 5 4 7 2" xfId="19919" xr:uid="{1F244D45-9C5C-42D4-8B24-CE2D3F89822F}"/>
    <cellStyle name="Currency 4 5 4 8" xfId="22683" xr:uid="{4C3C79CF-25CE-4C16-9BB0-1769F28B1B20}"/>
    <cellStyle name="Currency 4 5 4 9" xfId="13383" xr:uid="{E635F5DB-2E3E-441B-8400-72BF51338561}"/>
    <cellStyle name="Currency 4 5 5" xfId="1925" xr:uid="{00000000-0005-0000-0000-0000AE030000}"/>
    <cellStyle name="Currency 4 5 5 2" xfId="2510" xr:uid="{00000000-0005-0000-0000-0000B7020000}"/>
    <cellStyle name="Currency 4 5 5 2 2" xfId="7634" xr:uid="{4D22E8A7-EB57-45C4-8DF7-78D97C020D56}"/>
    <cellStyle name="Currency 4 5 5 2 2 2" xfId="18014" xr:uid="{BA4C1423-C482-4431-9131-04E1CC4EBD81}"/>
    <cellStyle name="Currency 4 5 5 2 3" xfId="10467" xr:uid="{01F0FA39-D08C-48DA-938C-69F3BAC55A8E}"/>
    <cellStyle name="Currency 4 5 5 2 3 2" xfId="20847" xr:uid="{A02A1E62-6C59-45F9-97D0-856E7E73EC12}"/>
    <cellStyle name="Currency 4 5 5 2 4" xfId="15181" xr:uid="{96FC25C0-6B7E-46EA-8430-CD9F99FE003C}"/>
    <cellStyle name="Currency 4 5 5 2 5" xfId="30453" xr:uid="{D1D92241-B440-4161-9AD3-507B6B28F8E2}"/>
    <cellStyle name="Currency 4 5 5 3" xfId="3686" xr:uid="{00000000-0005-0000-0000-0000AE030000}"/>
    <cellStyle name="Currency 4 5 5 4" xfId="5695" xr:uid="{87D1524C-BFE7-422B-B989-9D522BADBCA1}"/>
    <cellStyle name="Currency 4 5 5 4 2" xfId="29849" xr:uid="{866D774B-6445-4880-8BA7-0099CB8DF3AA}"/>
    <cellStyle name="Currency 4 5 5 5" xfId="22723" xr:uid="{EF4411FA-DFA8-451D-B7E7-839389F36923}"/>
    <cellStyle name="Currency 4 5 5 6" xfId="12897" xr:uid="{C5E1F394-9FDA-44B8-BAB0-E2548220D597}"/>
    <cellStyle name="Currency 4 5 6" xfId="1926" xr:uid="{00000000-0005-0000-0000-0000AF030000}"/>
    <cellStyle name="Currency 4 5 6 2" xfId="2296" xr:uid="{00000000-0005-0000-0000-0000B1020000}"/>
    <cellStyle name="Currency 4 5 6 2 2" xfId="7422" xr:uid="{27282295-7FE3-42E8-957D-24B26439D840}"/>
    <cellStyle name="Currency 4 5 6 2 2 2" xfId="17802" xr:uid="{8C24B4EF-0358-4F54-A912-98B5E3379049}"/>
    <cellStyle name="Currency 4 5 6 2 3" xfId="10255" xr:uid="{FDFC2E07-E644-4F02-BCB8-66A9F1B8790E}"/>
    <cellStyle name="Currency 4 5 6 2 3 2" xfId="20635" xr:uid="{1A61F4DB-4348-4174-B239-F5DF689F2EE0}"/>
    <cellStyle name="Currency 4 5 6 2 4" xfId="27454" xr:uid="{B9F256C9-BCCC-4534-8886-D9B3C7D21615}"/>
    <cellStyle name="Currency 4 5 6 2 5" xfId="28509" xr:uid="{73746A97-BD3D-47E7-A938-B4DCC51B3BDF}"/>
    <cellStyle name="Currency 4 5 6 2 6" xfId="14969" xr:uid="{CAE99062-2993-4F26-AC84-E97E092E225E}"/>
    <cellStyle name="Currency 4 5 6 3" xfId="2049" xr:uid="{00000000-0005-0000-0000-0000AF030000}"/>
    <cellStyle name="Currency 4 5 6 4" xfId="24322" xr:uid="{E848D214-C233-4FDB-AA84-DF3F125B0AE0}"/>
    <cellStyle name="Currency 4 5 6 4 2" xfId="29871" xr:uid="{AB0F7101-5019-4E1F-BD3B-6E1E7DC5302C}"/>
    <cellStyle name="Currency 4 5 6 5" xfId="30001" xr:uid="{8A598608-F3B4-41BB-B471-9AEA4AC2105B}"/>
    <cellStyle name="Currency 4 5 7" xfId="1912" xr:uid="{00000000-0005-0000-0000-0000B0030000}"/>
    <cellStyle name="Currency 4 5 7 2" xfId="25773" xr:uid="{E7C99D6A-38BF-4E4B-8018-AFD0CBFA99FB}"/>
    <cellStyle name="Currency 4 5 7 3" xfId="24239" xr:uid="{76B8FB3E-46A1-4D15-A448-AE8DEDB8CB73}"/>
    <cellStyle name="Currency 4 5 8" xfId="3885" xr:uid="{BB75FD07-1C78-4151-9DF4-68E424D3C4F2}"/>
    <cellStyle name="Currency 4 5 8 2" xfId="8716" xr:uid="{DD397074-4919-4D6A-A38A-F372E30130F0}"/>
    <cellStyle name="Currency 4 5 8 2 2" xfId="19096" xr:uid="{DEB98FC7-18DE-4F8A-97A3-431584117BB8}"/>
    <cellStyle name="Currency 4 5 8 3" xfId="11549" xr:uid="{359770BD-143E-4F4F-AA98-5F7305CF618B}"/>
    <cellStyle name="Currency 4 5 8 3 2" xfId="21929" xr:uid="{E66B9320-DBDD-445D-8DE7-4A10CDECB151}"/>
    <cellStyle name="Currency 4 5 8 4" xfId="28025" xr:uid="{D526BE72-91DA-4754-AA1C-03DB8E0B0E8A}"/>
    <cellStyle name="Currency 4 5 8 5" xfId="27120" xr:uid="{497ECD56-B183-48DE-AA7E-44F24EB94C74}"/>
    <cellStyle name="Currency 4 5 8 6" xfId="16263" xr:uid="{F82953C5-58DF-4A68-B24B-5112198EFBCF}"/>
    <cellStyle name="Currency 4 5 9" xfId="4954" xr:uid="{2BF12BF6-A88D-4CD8-B463-BE6A723B4788}"/>
    <cellStyle name="Currency 4 5 9 2" xfId="28423" xr:uid="{CE4A9F61-2D6F-40AD-B611-F92BB82A6F93}"/>
    <cellStyle name="Currency 4 5 9 3" xfId="28540" xr:uid="{7D4837C6-7F11-49AB-8B5C-DA6D94A2B26B}"/>
    <cellStyle name="Currency 4 5 9 4" xfId="14249" xr:uid="{7B7D4E74-8C23-4621-9E92-669FBB089CC4}"/>
    <cellStyle name="Currency 4 6" xfId="578" xr:uid="{00000000-0005-0000-0000-0000B1030000}"/>
    <cellStyle name="Currency 4 6 10" xfId="6707" xr:uid="{B07F9FF6-3CB0-41E2-BE48-9F074A4EFF3F}"/>
    <cellStyle name="Currency 4 6 10 2" xfId="17087" xr:uid="{AE70F2C7-B997-463B-B121-3804A5096F80}"/>
    <cellStyle name="Currency 4 6 11" xfId="9540" xr:uid="{91979687-FDE0-42FF-AD58-6BBF9A4F60A5}"/>
    <cellStyle name="Currency 4 6 11 2" xfId="19920" xr:uid="{4896E6C4-B379-47ED-86FC-84F546494045}"/>
    <cellStyle name="Currency 4 6 12" xfId="24979" xr:uid="{7B097255-9119-4B78-A77F-24C10930B021}"/>
    <cellStyle name="Currency 4 6 13" xfId="12528" xr:uid="{B856397C-6609-41B2-9AE5-C15254210415}"/>
    <cellStyle name="Currency 4 6 2" xfId="579" xr:uid="{00000000-0005-0000-0000-0000B2030000}"/>
    <cellStyle name="Currency 4 6 2 10" xfId="23956" xr:uid="{1E0057A9-BBA2-4D46-B7EA-18EF09872F67}"/>
    <cellStyle name="Currency 4 6 2 11" xfId="12686" xr:uid="{6D82921E-0A4A-470C-944C-C94A67F7B50E}"/>
    <cellStyle name="Currency 4 6 2 2" xfId="580" xr:uid="{00000000-0005-0000-0000-0000B3030000}"/>
    <cellStyle name="Currency 4 6 2 2 2" xfId="1930" xr:uid="{00000000-0005-0000-0000-0000B4030000}"/>
    <cellStyle name="Currency 4 6 2 2 2 2" xfId="24064" xr:uid="{1A248772-3124-424D-BDF8-03CF48AD404B}"/>
    <cellStyle name="Currency 4 6 2 2 2 2 2" xfId="29799" xr:uid="{909C59C1-8B84-41E5-BC5D-A742D25F0966}"/>
    <cellStyle name="Currency 4 6 2 2 2 2 2 2" xfId="30868" xr:uid="{33A67EFD-F51B-4EDD-ACDC-7AA56856132E}"/>
    <cellStyle name="Currency 4 6 2 2 2 3" xfId="25069" xr:uid="{E0EA9661-5210-4CF1-B311-A122A5430DBF}"/>
    <cellStyle name="Currency 4 6 2 2 2 4" xfId="30066" xr:uid="{B544388C-494D-4615-984D-2FF79A0A057C}"/>
    <cellStyle name="Currency 4 6 2 2 3" xfId="1931" xr:uid="{00000000-0005-0000-0000-0000B5030000}"/>
    <cellStyle name="Currency 4 6 2 2 3 2" xfId="27017" xr:uid="{6D4BFB8F-F4E3-488F-AE7F-8B569DEE806B}"/>
    <cellStyle name="Currency 4 6 2 2 3 3" xfId="28379" xr:uid="{8E7070DA-EB58-4185-BD19-1566856F6854}"/>
    <cellStyle name="Currency 4 6 2 2 4" xfId="1929" xr:uid="{00000000-0005-0000-0000-0000B6030000}"/>
    <cellStyle name="Currency 4 6 2 2 5" xfId="4961" xr:uid="{2250466A-D110-4398-98F0-42A79CBF6180}"/>
    <cellStyle name="Currency 4 6 2 2 5 2" xfId="28535" xr:uid="{891F3589-F1CB-45CE-84A4-2A06312D3154}"/>
    <cellStyle name="Currency 4 6 2 2 5 2 2" xfId="31206" xr:uid="{0C5E9D99-D942-47ED-AA42-8E46FBC624DE}"/>
    <cellStyle name="Currency 4 6 2 2 5 2 3" xfId="30867" xr:uid="{AFFC98E0-9F11-4EDB-A318-463DF76AA7AC}"/>
    <cellStyle name="Currency 4 6 2 2 5 3" xfId="28570" xr:uid="{A706AA9B-20B4-41A2-8CB2-06ABDF2DCB6C}"/>
    <cellStyle name="Currency 4 6 2 2 5 4" xfId="14256" xr:uid="{D0255818-1554-4D74-96D0-52D65F034DCA}"/>
    <cellStyle name="Currency 4 6 2 2 6" xfId="6709" xr:uid="{45FD87FF-A2B1-4E29-9C9F-D546B2E334A5}"/>
    <cellStyle name="Currency 4 6 2 2 6 2" xfId="17089" xr:uid="{BA993446-4CF5-4070-9D3E-44C57E92FAF0}"/>
    <cellStyle name="Currency 4 6 2 2 7" xfId="9542" xr:uid="{1C96D7B5-F815-48C5-8BC9-BE47EAD44157}"/>
    <cellStyle name="Currency 4 6 2 2 7 2" xfId="19922" xr:uid="{4F90AFAC-EF2A-48EB-AE86-2E926B19D934}"/>
    <cellStyle name="Currency 4 6 2 2 8" xfId="23431" xr:uid="{BAE1E1BE-A151-440D-A3FD-1B74FF6E838B}"/>
    <cellStyle name="Currency 4 6 2 2 9" xfId="13622" xr:uid="{69D5B8D4-D772-40A6-A8B6-2592C5AE2DBC}"/>
    <cellStyle name="Currency 4 6 2 3" xfId="1932" xr:uid="{00000000-0005-0000-0000-0000B7030000}"/>
    <cellStyle name="Currency 4 6 2 3 2" xfId="2697" xr:uid="{00000000-0005-0000-0000-0000BB020000}"/>
    <cellStyle name="Currency 4 6 2 3 2 2" xfId="7820" xr:uid="{9141CB2B-C0D0-46F5-A473-8965105435F5}"/>
    <cellStyle name="Currency 4 6 2 3 2 2 2" xfId="18200" xr:uid="{58125A39-26CC-49B5-BB19-D1DF4CDA251E}"/>
    <cellStyle name="Currency 4 6 2 3 2 3" xfId="10653" xr:uid="{39219585-75A2-4539-B70E-18DB55ACB9D9}"/>
    <cellStyle name="Currency 4 6 2 3 2 3 2" xfId="21033" xr:uid="{3A80A820-F0DF-4A51-840B-F2D3EC169472}"/>
    <cellStyle name="Currency 4 6 2 3 2 4" xfId="15367" xr:uid="{03AA89C8-A028-4B49-8381-59A5B0E5E97C}"/>
    <cellStyle name="Currency 4 6 2 3 2 5" xfId="30454" xr:uid="{78266109-4A71-4784-91E5-B862DD85110C}"/>
    <cellStyle name="Currency 4 6 2 3 3" xfId="3635" xr:uid="{00000000-0005-0000-0000-0000B7030000}"/>
    <cellStyle name="Currency 4 6 2 3 4" xfId="5696" xr:uid="{B38A81BB-9A36-40AA-950D-281B6FFF8927}"/>
    <cellStyle name="Currency 4 6 2 3 4 2" xfId="29759" xr:uid="{67054A47-93D4-47AB-AD53-E56BF5421076}"/>
    <cellStyle name="Currency 4 6 2 3 5" xfId="22979" xr:uid="{B6E933DD-A71A-437B-AB0D-1555CA191641}"/>
    <cellStyle name="Currency 4 6 2 3 6" xfId="13112" xr:uid="{97F811E8-74C9-46E0-BE4A-E9879D19FAC3}"/>
    <cellStyle name="Currency 4 6 2 4" xfId="1933" xr:uid="{00000000-0005-0000-0000-0000B8030000}"/>
    <cellStyle name="Currency 4 6 2 4 2" xfId="3769" xr:uid="{711868DE-36E0-40D7-A79D-79449C7A383C}"/>
    <cellStyle name="Currency 4 6 2 4 2 2" xfId="8612" xr:uid="{F546AFF6-7058-4C82-90AC-4A81EC8083D9}"/>
    <cellStyle name="Currency 4 6 2 4 2 2 2" xfId="18992" xr:uid="{E88E79F6-1F23-4001-9309-BDEA1C2F6BF3}"/>
    <cellStyle name="Currency 4 6 2 4 2 2 3" xfId="30998" xr:uid="{50D06B9C-4AB5-43C5-B1A6-6C448FBE4A75}"/>
    <cellStyle name="Currency 4 6 2 4 2 2 4" xfId="30869" xr:uid="{04687B75-08B5-48CB-8CF3-ADAA48B62C27}"/>
    <cellStyle name="Currency 4 6 2 4 2 3" xfId="11445" xr:uid="{2DD8B225-19F8-4553-BC04-74AC6264B56E}"/>
    <cellStyle name="Currency 4 6 2 4 2 3 2" xfId="21825" xr:uid="{FC3F1D3B-7AA2-4711-B757-CB01029872EA}"/>
    <cellStyle name="Currency 4 6 2 4 2 4" xfId="28626" xr:uid="{D1889FEE-D5E8-4C56-976E-BB0BF757AFB4}"/>
    <cellStyle name="Currency 4 6 2 4 2 5" xfId="27298" xr:uid="{4CED908C-E0B3-49F6-AEE7-7441216FCEE4}"/>
    <cellStyle name="Currency 4 6 2 4 2 6" xfId="16159" xr:uid="{83C002B8-BD9C-4D22-8A9D-BA9F67B034FD}"/>
    <cellStyle name="Currency 4 6 2 4 3" xfId="25294" xr:uid="{F7CEB48C-B5A7-412F-9C5F-E2E4C2E67336}"/>
    <cellStyle name="Currency 4 6 2 4 3 2" xfId="29916" xr:uid="{5A87EBC1-D111-497B-B547-E9E6BC33C8DF}"/>
    <cellStyle name="Currency 4 6 2 4 4" xfId="30027" xr:uid="{8DDC0C0A-0576-413A-A87E-09C0201918F9}"/>
    <cellStyle name="Currency 4 6 2 5" xfId="1928" xr:uid="{00000000-0005-0000-0000-0000B9030000}"/>
    <cellStyle name="Currency 4 6 2 5 2" xfId="23048" xr:uid="{DEB66FCC-EAF6-49BE-BE1E-44208B92D060}"/>
    <cellStyle name="Currency 4 6 2 5 3" xfId="25803" xr:uid="{450EC3BB-E536-4A0F-ADBB-326E1FBE7306}"/>
    <cellStyle name="Currency 4 6 2 6" xfId="4141" xr:uid="{6809CE90-3BD2-4B14-B987-2478FE084EC5}"/>
    <cellStyle name="Currency 4 6 2 6 2" xfId="8912" xr:uid="{BF742BF3-4A54-4718-BBA4-B70ABFCB325F}"/>
    <cellStyle name="Currency 4 6 2 6 2 2" xfId="19292" xr:uid="{5AEACD83-2843-4E92-9040-B7E679159810}"/>
    <cellStyle name="Currency 4 6 2 6 3" xfId="11745" xr:uid="{A514B5F4-9004-4CED-84F6-59A48E97A795}"/>
    <cellStyle name="Currency 4 6 2 6 3 2" xfId="22125" xr:uid="{6ECBD18E-EA1B-4676-AF35-72C30BB44837}"/>
    <cellStyle name="Currency 4 6 2 6 4" xfId="26524" xr:uid="{AC3EA581-D422-4D75-92EF-30FFC4170AA4}"/>
    <cellStyle name="Currency 4 6 2 6 5" xfId="26880" xr:uid="{73973956-B136-4DDB-A0F9-8C9BC541783A}"/>
    <cellStyle name="Currency 4 6 2 6 6" xfId="16459" xr:uid="{2B2A8B2D-56B9-4B2F-ACC8-74592709D082}"/>
    <cellStyle name="Currency 4 6 2 7" xfId="4960" xr:uid="{DC1DDCAA-438F-4D69-A3BE-2C2B2BF09732}"/>
    <cellStyle name="Currency 4 6 2 7 2" xfId="27130" xr:uid="{6E317467-9D0D-42C3-9EA7-11486512D191}"/>
    <cellStyle name="Currency 4 6 2 7 3" xfId="26145" xr:uid="{D0347F24-C2A8-4668-BC74-81112063EE9F}"/>
    <cellStyle name="Currency 4 6 2 7 4" xfId="14255" xr:uid="{608F617D-8CC8-4305-BB38-54EA70AEDA53}"/>
    <cellStyle name="Currency 4 6 2 8" xfId="6708" xr:uid="{F62F604B-18CC-4DDC-B82F-9B55E4F25239}"/>
    <cellStyle name="Currency 4 6 2 8 2" xfId="17088" xr:uid="{C4A721BE-FE4D-496E-98CD-FD18782DD36D}"/>
    <cellStyle name="Currency 4 6 2 9" xfId="9541" xr:uid="{69CFD19C-2246-45B2-9FE6-6E2A756EAC3A}"/>
    <cellStyle name="Currency 4 6 2 9 2" xfId="19921" xr:uid="{DB01D7A8-7C61-4D43-9903-A09A922AE58A}"/>
    <cellStyle name="Currency 4 6 3" xfId="581" xr:uid="{00000000-0005-0000-0000-0000BA030000}"/>
    <cellStyle name="Currency 4 6 3 10" xfId="13623" xr:uid="{E2B005EC-0FC7-4563-9527-17FDC2EF4E14}"/>
    <cellStyle name="Currency 4 6 3 2" xfId="1935" xr:uid="{00000000-0005-0000-0000-0000BB030000}"/>
    <cellStyle name="Currency 4 6 3 2 2" xfId="24888" xr:uid="{C36765B5-20D3-4E36-850B-6ABAEC0FF880}"/>
    <cellStyle name="Currency 4 6 3 2 2 2" xfId="29791" xr:uid="{5BD17850-E81F-4D87-8CFA-6F1B58B55BE2}"/>
    <cellStyle name="Currency 4 6 3 2 2 2 2" xfId="30871" xr:uid="{4106EB6B-C055-4934-8903-1EC3CEE1C66A}"/>
    <cellStyle name="Currency 4 6 3 2 3" xfId="23225" xr:uid="{2C26A46C-6DAC-4B8D-A2CE-FB3895391873}"/>
    <cellStyle name="Currency 4 6 3 2 3 2" xfId="27862" xr:uid="{10E1699B-2241-47D5-9787-3D9730D666CE}"/>
    <cellStyle name="Currency 4 6 3 2 4" xfId="30067" xr:uid="{C6C642F4-8913-48F4-A9F0-7CC515AFA269}"/>
    <cellStyle name="Currency 4 6 3 3" xfId="1936" xr:uid="{00000000-0005-0000-0000-0000BC030000}"/>
    <cellStyle name="Currency 4 6 3 4" xfId="1934" xr:uid="{00000000-0005-0000-0000-0000BD030000}"/>
    <cellStyle name="Currency 4 6 3 4 2" xfId="27205" xr:uid="{76CF2D70-31C2-4FE1-8EE7-818EBE82C205}"/>
    <cellStyle name="Currency 4 6 3 4 3" xfId="28333" xr:uid="{32B145DB-C29E-4812-BF17-9D7B62B1F686}"/>
    <cellStyle name="Currency 4 6 3 5" xfId="4432" xr:uid="{8E2BD8CA-0D4D-4E62-BC0A-ED15E529F6CD}"/>
    <cellStyle name="Currency 4 6 3 5 2" xfId="9203" xr:uid="{0270927F-5680-4C53-B40F-53E15082B603}"/>
    <cellStyle name="Currency 4 6 3 5 2 2" xfId="19583" xr:uid="{0BB2AAF7-C416-498D-9B8B-9B560F3D4281}"/>
    <cellStyle name="Currency 4 6 3 5 2 3" xfId="31097" xr:uid="{61AF2E4D-FDA5-40C5-9E4A-57B74CB50473}"/>
    <cellStyle name="Currency 4 6 3 5 2 4" xfId="30870" xr:uid="{03009555-2AD8-4DBA-836C-59EF688A36D7}"/>
    <cellStyle name="Currency 4 6 3 5 3" xfId="12036" xr:uid="{AFFC388E-3DF7-4EFE-AAE8-CB07387570F2}"/>
    <cellStyle name="Currency 4 6 3 5 3 2" xfId="22416" xr:uid="{DE035A88-F17D-4998-A618-16A3E9A1EB7B}"/>
    <cellStyle name="Currency 4 6 3 5 4" xfId="28532" xr:uid="{6DF86680-28CD-4D06-9B04-0CF22F6BCB13}"/>
    <cellStyle name="Currency 4 6 3 5 5" xfId="27206" xr:uid="{6226D374-F607-49AC-91C2-FC30A724A561}"/>
    <cellStyle name="Currency 4 6 3 5 6" xfId="16750" xr:uid="{8022CEF5-0D2F-4278-A2EB-218C34FF6C4C}"/>
    <cellStyle name="Currency 4 6 3 6" xfId="4962" xr:uid="{4330E251-CD90-4B32-93FC-55EAA4CDFFD9}"/>
    <cellStyle name="Currency 4 6 3 6 2" xfId="28479" xr:uid="{215BA51B-A8B7-44C4-9585-F41E758D65E3}"/>
    <cellStyle name="Currency 4 6 3 6 3" xfId="28658" xr:uid="{9EB08D96-3FD3-47EA-B870-C504493DB19B}"/>
    <cellStyle name="Currency 4 6 3 6 4" xfId="14257" xr:uid="{60E90AF3-05F3-47F4-A189-98678D978807}"/>
    <cellStyle name="Currency 4 6 3 7" xfId="6710" xr:uid="{E7E018BF-333B-44B4-92CA-F7E2C56EB859}"/>
    <cellStyle name="Currency 4 6 3 7 2" xfId="17090" xr:uid="{D7F8E667-89B4-4688-B8FD-C186A76ABA1A}"/>
    <cellStyle name="Currency 4 6 3 8" xfId="9543" xr:uid="{5923932E-B7A2-4154-924A-867AD747AB75}"/>
    <cellStyle name="Currency 4 6 3 8 2" xfId="19923" xr:uid="{96D35695-3217-4658-B362-5229A795E688}"/>
    <cellStyle name="Currency 4 6 3 9" xfId="24327" xr:uid="{11F1C252-E24B-475A-A6CB-0594284AF6DE}"/>
    <cellStyle name="Currency 4 6 4" xfId="582" xr:uid="{00000000-0005-0000-0000-0000BE030000}"/>
    <cellStyle name="Currency 4 6 4 2" xfId="1938" xr:uid="{00000000-0005-0000-0000-0000BF030000}"/>
    <cellStyle name="Currency 4 6 4 2 2" xfId="24731" xr:uid="{F6B067B5-A3E8-44C1-A0BD-699CBD37ED89}"/>
    <cellStyle name="Currency 4 6 4 2 2 2" xfId="29803" xr:uid="{50A05FD2-552A-489D-921C-33EF4CB07C26}"/>
    <cellStyle name="Currency 4 6 4 2 2 2 2" xfId="30873" xr:uid="{20DD1A3A-4C66-426C-8AF0-5DD8ECADACD2}"/>
    <cellStyle name="Currency 4 6 4 2 3" xfId="22732" xr:uid="{49722CC7-D743-4F52-82C1-3F54B76E2373}"/>
    <cellStyle name="Currency 4 6 4 2 4" xfId="30043" xr:uid="{103C0001-4553-4204-B33E-FA357C6EA3AE}"/>
    <cellStyle name="Currency 4 6 4 3" xfId="1939" xr:uid="{00000000-0005-0000-0000-0000C0030000}"/>
    <cellStyle name="Currency 4 6 4 4" xfId="1937" xr:uid="{00000000-0005-0000-0000-0000C1030000}"/>
    <cellStyle name="Currency 4 6 4 5" xfId="4963" xr:uid="{E8104B68-60BF-44F6-A198-148619EA8402}"/>
    <cellStyle name="Currency 4 6 4 5 2" xfId="14258" xr:uid="{F993D79C-324D-4094-90E8-80912C5B10B5}"/>
    <cellStyle name="Currency 4 6 4 5 2 2" xfId="31118" xr:uid="{9BFE5A8D-C545-4F3A-8596-DCD99BE51191}"/>
    <cellStyle name="Currency 4 6 4 5 2 3" xfId="30872" xr:uid="{A064A3F5-5B54-4892-9309-AD84AB3D99CF}"/>
    <cellStyle name="Currency 4 6 4 6" xfId="6711" xr:uid="{B47C4504-D587-4D4B-A5E5-B5D92E7C2E97}"/>
    <cellStyle name="Currency 4 6 4 6 2" xfId="17091" xr:uid="{C233BEB7-DD31-4D3D-A7D9-62A75FCF85AD}"/>
    <cellStyle name="Currency 4 6 4 7" xfId="9544" xr:uid="{AB973561-B002-4343-AC5F-1462A0AC63B3}"/>
    <cellStyle name="Currency 4 6 4 7 2" xfId="19924" xr:uid="{F17DB19A-C246-4994-86EC-1CC8D02BB663}"/>
    <cellStyle name="Currency 4 6 4 8" xfId="24955" xr:uid="{F86C4079-2D3E-4067-BF88-768835AA9419}"/>
    <cellStyle name="Currency 4 6 4 9" xfId="13384" xr:uid="{FBE96D83-CC4B-4205-B350-C9D1F5359855}"/>
    <cellStyle name="Currency 4 6 5" xfId="1940" xr:uid="{00000000-0005-0000-0000-0000C2030000}"/>
    <cellStyle name="Currency 4 6 5 2" xfId="2573" xr:uid="{00000000-0005-0000-0000-0000BE020000}"/>
    <cellStyle name="Currency 4 6 5 2 2" xfId="7697" xr:uid="{F5D68F96-F0DA-4749-84B4-D6B389395435}"/>
    <cellStyle name="Currency 4 6 5 2 2 2" xfId="18077" xr:uid="{16F57B8C-289B-40FB-9E86-96BDD41AD2DE}"/>
    <cellStyle name="Currency 4 6 5 2 3" xfId="10530" xr:uid="{26C5C6E3-E275-4B47-AA68-731DCEF045DA}"/>
    <cellStyle name="Currency 4 6 5 2 3 2" xfId="20910" xr:uid="{343B79BB-FD30-4CBF-B8D2-4EADF47A6AD8}"/>
    <cellStyle name="Currency 4 6 5 2 4" xfId="15244" xr:uid="{60EFE88D-3491-47D8-A831-9D6B14B3372A}"/>
    <cellStyle name="Currency 4 6 5 2 5" xfId="30455" xr:uid="{E18A8C60-CC08-4E1E-A0CA-FB0ED894DFBA}"/>
    <cellStyle name="Currency 4 6 5 3" xfId="2084" xr:uid="{00000000-0005-0000-0000-0000C2030000}"/>
    <cellStyle name="Currency 4 6 5 4" xfId="5697" xr:uid="{7B617730-E9B4-416A-9358-07A6A410E9D6}"/>
    <cellStyle name="Currency 4 6 5 4 2" xfId="29850" xr:uid="{E0193312-E9E5-449A-AE34-3BA53CF5D6B0}"/>
    <cellStyle name="Currency 4 6 5 5" xfId="24698" xr:uid="{463D0040-66A8-4624-B6B9-13090BDD56A9}"/>
    <cellStyle name="Currency 4 6 5 6" xfId="12960" xr:uid="{BEAC7C64-E13E-4CCE-A360-392E2851F7F6}"/>
    <cellStyle name="Currency 4 6 6" xfId="1941" xr:uid="{00000000-0005-0000-0000-0000C3030000}"/>
    <cellStyle name="Currency 4 6 6 2" xfId="2297" xr:uid="{00000000-0005-0000-0000-0000B8020000}"/>
    <cellStyle name="Currency 4 6 6 2 2" xfId="7423" xr:uid="{3A032AAF-4944-4C9B-8E3F-725920A81EF8}"/>
    <cellStyle name="Currency 4 6 6 2 2 2" xfId="17803" xr:uid="{D7495DBE-760B-494D-B401-8FBC27B6F3E8}"/>
    <cellStyle name="Currency 4 6 6 2 3" xfId="10256" xr:uid="{4684E2E0-4CBE-4AA0-AC83-2A299CC44737}"/>
    <cellStyle name="Currency 4 6 6 2 3 2" xfId="20636" xr:uid="{B444816C-3FAE-4F49-BEE5-6B9562F8C546}"/>
    <cellStyle name="Currency 4 6 6 2 4" xfId="26425" xr:uid="{7CC14572-D99A-45ED-9A72-5F853AB95C6C}"/>
    <cellStyle name="Currency 4 6 6 2 5" xfId="27668" xr:uid="{50E25C06-2115-445B-B9B8-E34236366B27}"/>
    <cellStyle name="Currency 4 6 6 2 6" xfId="14970" xr:uid="{D3E9DC08-5AB2-4141-BCE7-79ABD7C17FC4}"/>
    <cellStyle name="Currency 4 6 6 3" xfId="3567" xr:uid="{00000000-0005-0000-0000-0000C3030000}"/>
    <cellStyle name="Currency 4 6 6 4" xfId="23613" xr:uid="{F73A3D5D-7C63-4474-93C8-2F8C85107F04}"/>
    <cellStyle name="Currency 4 6 6 4 2" xfId="29882" xr:uid="{99FEDB83-0EE7-41D5-884E-FFFD18F1BF1A}"/>
    <cellStyle name="Currency 4 6 6 5" xfId="30005" xr:uid="{1460142F-DF54-4A6F-A3ED-28B82CD6A1AD}"/>
    <cellStyle name="Currency 4 6 7" xfId="1927" xr:uid="{00000000-0005-0000-0000-0000C4030000}"/>
    <cellStyle name="Currency 4 6 7 2" xfId="28516" xr:uid="{2B3A5AD4-3B72-4F07-A3C7-D11D3D3B1C66}"/>
    <cellStyle name="Currency 4 6 7 3" xfId="27209" xr:uid="{5F1C9F25-9141-46C1-A1B3-03D885C2C8D1}"/>
    <cellStyle name="Currency 4 6 8" xfId="3886" xr:uid="{321DE718-E9DD-4CC6-9A43-BD6F7C64AB7F}"/>
    <cellStyle name="Currency 4 6 8 2" xfId="8717" xr:uid="{AD18585E-0449-46B3-922D-ACB393122CAA}"/>
    <cellStyle name="Currency 4 6 8 2 2" xfId="19097" xr:uid="{4D1C51FA-2DFF-4B0C-A693-C516D66EA62D}"/>
    <cellStyle name="Currency 4 6 8 3" xfId="11550" xr:uid="{1F5E6A13-92D4-46EC-9A46-2A9CB594B694}"/>
    <cellStyle name="Currency 4 6 8 3 2" xfId="21930" xr:uid="{A633267D-7F4D-48B2-A353-1F07ACD67AB0}"/>
    <cellStyle name="Currency 4 6 8 4" xfId="27776" xr:uid="{DA6FD5AD-9B55-4E2B-B7EA-D19834A23184}"/>
    <cellStyle name="Currency 4 6 8 5" xfId="28435" xr:uid="{BD2F0D9E-4719-4DF7-87A2-968EC5181914}"/>
    <cellStyle name="Currency 4 6 8 6" xfId="16264" xr:uid="{0A23D878-012A-4A19-A859-A12D6AEE8510}"/>
    <cellStyle name="Currency 4 6 9" xfId="4959" xr:uid="{DE7EAA6F-BFD6-4F03-B088-0A8D226152DC}"/>
    <cellStyle name="Currency 4 6 9 2" xfId="27117" xr:uid="{06CA89B7-6312-4E86-9D6C-FD22CC4C758E}"/>
    <cellStyle name="Currency 4 6 9 3" xfId="25947" xr:uid="{E0EC0313-2058-4B8D-B267-99353C57F5E2}"/>
    <cellStyle name="Currency 4 6 9 4" xfId="14254" xr:uid="{7833206C-B6D0-426E-BE34-4FCBBBB89811}"/>
    <cellStyle name="Currency 4 7" xfId="583" xr:uid="{00000000-0005-0000-0000-0000C5030000}"/>
    <cellStyle name="Currency 4 7 10" xfId="9545" xr:uid="{01959434-F34D-4B0B-8F37-8B08E578F8AF}"/>
    <cellStyle name="Currency 4 7 10 2" xfId="19925" xr:uid="{FA30C7BA-0903-4083-8A76-27524D961128}"/>
    <cellStyle name="Currency 4 7 11" xfId="24121" xr:uid="{3B9E7350-C702-438E-80B8-77257FFCE4AC}"/>
    <cellStyle name="Currency 4 7 12" xfId="12529"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1" xr:uid="{6B603E88-43AA-46D0-B30C-7C5E2BA0DCA6}"/>
    <cellStyle name="Currency 4 7 2 2 2 2 2" xfId="18381" xr:uid="{3104BB23-EFDE-4A36-BB1E-E3882DCC46F1}"/>
    <cellStyle name="Currency 4 7 2 2 2 2 2 2" xfId="31137" xr:uid="{2D7C246A-68B7-4CFD-A4B1-20F461BF2A36}"/>
    <cellStyle name="Currency 4 7 2 2 2 2 2 3" xfId="30874" xr:uid="{58998F0B-85AE-486C-A382-95439DE4F342}"/>
    <cellStyle name="Currency 4 7 2 2 2 3" xfId="10834" xr:uid="{0B57C376-07B2-4A4E-8EC5-44E61586E5AF}"/>
    <cellStyle name="Currency 4 7 2 2 2 3 2" xfId="21214" xr:uid="{57CDE2AC-2F0C-4449-821A-49DD0ACB7F52}"/>
    <cellStyle name="Currency 4 7 2 2 2 4" xfId="27603" xr:uid="{B2E46E50-9B9F-44C6-AFD4-8A5B5F6A0169}"/>
    <cellStyle name="Currency 4 7 2 2 2 5" xfId="28026" xr:uid="{553B760F-710B-46B0-B275-FCB41B94D847}"/>
    <cellStyle name="Currency 4 7 2 2 2 6" xfId="15548" xr:uid="{9237B366-6A9D-4927-9B96-8F59977269B7}"/>
    <cellStyle name="Currency 4 7 2 2 3" xfId="3674" xr:uid="{00000000-0005-0000-0000-0000C7030000}"/>
    <cellStyle name="Currency 4 7 2 2 4" xfId="5698" xr:uid="{22D5A381-C581-4E10-97AC-9DBF758EBF8B}"/>
    <cellStyle name="Currency 4 7 2 2 4 2" xfId="29768" xr:uid="{0C7B32D4-BB29-4F76-8B8A-FD0BCD18A388}"/>
    <cellStyle name="Currency 4 7 2 2 5" xfId="23223" xr:uid="{AAE7014B-67D7-4C40-B0E9-01940099DFC8}"/>
    <cellStyle name="Currency 4 7 2 2 6" xfId="13385" xr:uid="{79982C24-3858-4D30-A106-E097CF27C8FA}"/>
    <cellStyle name="Currency 4 7 2 3" xfId="1945" xr:uid="{00000000-0005-0000-0000-0000C8030000}"/>
    <cellStyle name="Currency 4 7 2 3 2" xfId="22777" xr:uid="{C881F5B4-F3A9-4ED8-B9EF-E79DA3E8F815}"/>
    <cellStyle name="Currency 4 7 2 3 2 2" xfId="30875" xr:uid="{46A40648-E8C7-46BB-B02E-964BBBAC44C8}"/>
    <cellStyle name="Currency 4 7 2 3 2 3" xfId="30557" xr:uid="{7FB00D90-5EFF-407A-A2EE-BCB114692E06}"/>
    <cellStyle name="Currency 4 7 2 3 3" xfId="24173" xr:uid="{26544DD9-D091-4B2C-811F-DB5F89FFB9E2}"/>
    <cellStyle name="Currency 4 7 2 3 4" xfId="30044" xr:uid="{03F34DAA-9662-4CDA-B389-E9B2513FC7EF}"/>
    <cellStyle name="Currency 4 7 2 3 5" xfId="29664" xr:uid="{B1A5471A-E9DF-4A58-98F4-687E63BF72A9}"/>
    <cellStyle name="Currency 4 7 2 4" xfId="1943" xr:uid="{00000000-0005-0000-0000-0000C9030000}"/>
    <cellStyle name="Currency 4 7 2 4 2" xfId="27765" xr:uid="{35AA840F-E0D9-4801-A904-7666944D530D}"/>
    <cellStyle name="Currency 4 7 2 4 2 2" xfId="30876" xr:uid="{1515B294-8235-40E8-A6B4-154D4660E385}"/>
    <cellStyle name="Currency 4 7 2 4 2 3" xfId="30592" xr:uid="{1E8B89AC-8DA1-43FC-A4C2-8D0D6782A5B1}"/>
    <cellStyle name="Currency 4 7 2 4 3" xfId="27553" xr:uid="{309E2BD4-6415-423E-9A3A-269217115A99}"/>
    <cellStyle name="Currency 4 7 2 5" xfId="4965" xr:uid="{9BE4CE84-067E-4295-A27D-905C278DD623}"/>
    <cellStyle name="Currency 4 7 2 5 2" xfId="26371" xr:uid="{3D365F35-CF2A-4441-B8D2-A563921F7C70}"/>
    <cellStyle name="Currency 4 7 2 5 3" xfId="28207" xr:uid="{C26C9849-AAC5-4C2E-BD2A-17A120A28152}"/>
    <cellStyle name="Currency 4 7 2 5 4" xfId="14260" xr:uid="{15504211-C8FB-48E3-ABE1-52F60A82B2EA}"/>
    <cellStyle name="Currency 4 7 2 5 5" xfId="30614" xr:uid="{21AA2613-708A-4885-9EF8-F8F95C75AC44}"/>
    <cellStyle name="Currency 4 7 2 6" xfId="6713" xr:uid="{BEB38E83-4F2F-4E06-B525-7C7B913DDC00}"/>
    <cellStyle name="Currency 4 7 2 6 2" xfId="27670" xr:uid="{B3B20FE0-6D17-420D-A700-4AF685066E12}"/>
    <cellStyle name="Currency 4 7 2 6 3" xfId="27315" xr:uid="{783F09BB-E3D5-4BB4-AAF7-C9480B15745D}"/>
    <cellStyle name="Currency 4 7 2 6 4" xfId="17093" xr:uid="{86F38118-6FB7-423B-811B-008EFB0E9E1C}"/>
    <cellStyle name="Currency 4 7 2 7" xfId="9546" xr:uid="{873BF6CA-07A0-4CE0-A052-DE6BD5390744}"/>
    <cellStyle name="Currency 4 7 2 7 2" xfId="19926" xr:uid="{AB1AAE0F-D698-4FBA-AF06-EF0C6B5B4929}"/>
    <cellStyle name="Currency 4 7 2 8" xfId="22883" xr:uid="{EF53D26A-A562-47AF-9875-D9B1DACB83A1}"/>
    <cellStyle name="Currency 4 7 2 9" xfId="12687" xr:uid="{7A29D792-EFEE-4E6D-BDD9-6CAF58E6AD12}"/>
    <cellStyle name="Currency 4 7 3" xfId="585" xr:uid="{00000000-0005-0000-0000-0000CA030000}"/>
    <cellStyle name="Currency 4 7 3 2" xfId="1947" xr:uid="{00000000-0005-0000-0000-0000CB030000}"/>
    <cellStyle name="Currency 4 7 3 2 2" xfId="28431" xr:uid="{B4A62C14-DA6C-4FEF-A267-1F04A97C9276}"/>
    <cellStyle name="Currency 4 7 3 2 2 2" xfId="30878" xr:uid="{0702549B-AD85-4AE4-A433-868C879C86F7}"/>
    <cellStyle name="Currency 4 7 3 2 2 3" xfId="30605" xr:uid="{A38BBF4E-F180-48DE-B4A0-4A2613B2FFB9}"/>
    <cellStyle name="Currency 4 7 3 2 3" xfId="27992" xr:uid="{B87E3442-56D6-4DE3-9FCB-CCFCEF4BF84C}"/>
    <cellStyle name="Currency 4 7 3 3" xfId="1948" xr:uid="{00000000-0005-0000-0000-0000CC030000}"/>
    <cellStyle name="Currency 4 7 3 4" xfId="1946" xr:uid="{00000000-0005-0000-0000-0000CD030000}"/>
    <cellStyle name="Currency 4 7 3 5" xfId="4966" xr:uid="{AA653B47-EB77-473A-AE3F-55E72BE8DAE9}"/>
    <cellStyle name="Currency 4 7 3 5 2" xfId="26650" xr:uid="{F73D796E-D2FC-4D1D-804E-0483698AE38C}"/>
    <cellStyle name="Currency 4 7 3 5 2 2" xfId="31179" xr:uid="{60D792DD-C0A3-4059-B1B7-EE8D93B21A3E}"/>
    <cellStyle name="Currency 4 7 3 5 2 3" xfId="30877" xr:uid="{965771F9-B135-4B0F-888D-B2C2DB99A4E6}"/>
    <cellStyle name="Currency 4 7 3 5 3" xfId="27686" xr:uid="{3C6439A3-0637-4EC0-A383-FC5F4D8D1E46}"/>
    <cellStyle name="Currency 4 7 3 5 4" xfId="14261" xr:uid="{003F3429-F97A-40D6-994C-FCB7138F97CF}"/>
    <cellStyle name="Currency 4 7 3 6" xfId="6714" xr:uid="{19B11A2C-F7D2-418F-B52D-2DFDE34271BB}"/>
    <cellStyle name="Currency 4 7 3 6 2" xfId="17094" xr:uid="{62A2C9DA-8A04-4F2E-BAA4-FE6F50340982}"/>
    <cellStyle name="Currency 4 7 3 7" xfId="9547" xr:uid="{F966EB47-0C3E-4CAD-B1A0-0DDDE86F84C8}"/>
    <cellStyle name="Currency 4 7 3 7 2" xfId="19927" xr:uid="{CF16DF1A-19C2-439F-89B1-FE7280222081}"/>
    <cellStyle name="Currency 4 7 3 8" xfId="24318" xr:uid="{9F439C94-388B-49EA-AE61-E9EB10CD7F2D}"/>
    <cellStyle name="Currency 4 7 3 9" xfId="13113" xr:uid="{59F93EE0-36F1-41C3-BE48-868E13347F87}"/>
    <cellStyle name="Currency 4 7 4" xfId="1949" xr:uid="{00000000-0005-0000-0000-0000CE030000}"/>
    <cellStyle name="Currency 4 7 4 2" xfId="2298" xr:uid="{00000000-0005-0000-0000-0000BF020000}"/>
    <cellStyle name="Currency 4 7 4 2 2" xfId="7424" xr:uid="{E48ED43D-F5C3-466C-8932-8EA701B06B69}"/>
    <cellStyle name="Currency 4 7 4 2 2 2" xfId="17804" xr:uid="{021EBDA7-4A55-4B1A-8E08-9A45AC1DAE19}"/>
    <cellStyle name="Currency 4 7 4 2 2 2 2" xfId="31127" xr:uid="{5CB58FDC-842F-4366-B972-CDDC1BFA162B}"/>
    <cellStyle name="Currency 4 7 4 2 2 2 3" xfId="30879" xr:uid="{89EB998A-6F45-4617-8268-95C9947F0B85}"/>
    <cellStyle name="Currency 4 7 4 2 3" xfId="10257" xr:uid="{5F500F5C-9323-4E28-A82A-5EE59E6F1C0D}"/>
    <cellStyle name="Currency 4 7 4 2 3 2" xfId="20637" xr:uid="{7905FF4E-937E-4733-8C99-F1A3D0F00B32}"/>
    <cellStyle name="Currency 4 7 4 2 4" xfId="26104" xr:uid="{78E47DCE-5F4E-4AD3-BF2E-A24265D35436}"/>
    <cellStyle name="Currency 4 7 4 2 5" xfId="25918" xr:uid="{60C943FF-852C-4686-A2F2-471DCBB227B8}"/>
    <cellStyle name="Currency 4 7 4 2 6" xfId="14971" xr:uid="{2C1DD2A8-26E0-4FA0-850F-EB722BC0EC15}"/>
    <cellStyle name="Currency 4 7 4 3" xfId="3636" xr:uid="{00000000-0005-0000-0000-0000CE030000}"/>
    <cellStyle name="Currency 4 7 4 4" xfId="24130" xr:uid="{C3AEE799-7253-4F20-A455-E163AF421BCE}"/>
    <cellStyle name="Currency 4 7 4 4 2" xfId="29738" xr:uid="{424C1383-0C0A-4A87-94FC-0B530D5B9FC1}"/>
    <cellStyle name="Currency 4 7 4 5" xfId="29851" xr:uid="{83D46F38-F5C3-4492-BE02-3C9E29784F87}"/>
    <cellStyle name="Currency 4 7 4 6" xfId="29993" xr:uid="{D5B75D03-C87F-4FB3-9F1A-AC55BC0986B3}"/>
    <cellStyle name="Currency 4 7 5" xfId="1950" xr:uid="{00000000-0005-0000-0000-0000CF030000}"/>
    <cellStyle name="Currency 4 7 5 2" xfId="25266" xr:uid="{CDE00D5B-E828-41FA-A68A-9B3CE7066B15}"/>
    <cellStyle name="Currency 4 7 5 2 2" xfId="29731" xr:uid="{6772595D-F27B-4705-AC0E-A786A7A8AE55}"/>
    <cellStyle name="Currency 4 7 5 2 2 2" xfId="30880" xr:uid="{1E6F16AA-3248-4BCF-B673-DB6874B6D555}"/>
    <cellStyle name="Currency 4 7 5 3" xfId="25598" xr:uid="{6CD831BA-6D09-4C68-9F08-905171E640CA}"/>
    <cellStyle name="Currency 4 7 5 4" xfId="30028" xr:uid="{540ADC2A-6053-4F65-B211-C07661CCB067}"/>
    <cellStyle name="Currency 4 7 6" xfId="1942" xr:uid="{00000000-0005-0000-0000-0000D0030000}"/>
    <cellStyle name="Currency 4 7 6 2" xfId="26141" xr:uid="{D0C1945C-72AA-4573-AA8D-1633DBEA2CAD}"/>
    <cellStyle name="Currency 4 7 6 2 2" xfId="30881" xr:uid="{BD05442E-4299-43AF-92D8-BA01610430CE}"/>
    <cellStyle name="Currency 4 7 6 2 3" xfId="30591" xr:uid="{D3EEBA4A-4BA4-4D6E-A7B4-E64301858765}"/>
    <cellStyle name="Currency 4 7 6 3" xfId="26609" xr:uid="{80965D0B-9059-4A46-AB05-60F1B5BE61C6}"/>
    <cellStyle name="Currency 4 7 7" xfId="3887" xr:uid="{3CBD11E9-3EFC-4C96-87B7-EE0635EA82F6}"/>
    <cellStyle name="Currency 4 7 7 2" xfId="8718" xr:uid="{C09B8340-DE6C-4EA8-BFDB-E3BDAC3AEDB5}"/>
    <cellStyle name="Currency 4 7 7 2 2" xfId="28966" xr:uid="{DA69CAC2-1877-47CD-8950-A4DBE86E05FA}"/>
    <cellStyle name="Currency 4 7 7 2 3" xfId="26337" xr:uid="{3095DECA-ABD6-4A11-BFFB-415C87BB631B}"/>
    <cellStyle name="Currency 4 7 7 2 4" xfId="19098" xr:uid="{844FAEA3-8AE7-4FF2-9811-CD15EE833D2C}"/>
    <cellStyle name="Currency 4 7 7 3" xfId="11551" xr:uid="{520FC835-1AC3-4133-BB04-81EC5AF58F3A}"/>
    <cellStyle name="Currency 4 7 7 3 2" xfId="21931" xr:uid="{56B72C26-D985-4269-A376-6B44A11A5B02}"/>
    <cellStyle name="Currency 4 7 7 4" xfId="26169" xr:uid="{19CA4702-B36A-4E5B-BA4B-964627BCA4F1}"/>
    <cellStyle name="Currency 4 7 7 5" xfId="16265" xr:uid="{76069791-02B8-4769-971D-31681C043604}"/>
    <cellStyle name="Currency 4 7 8" xfId="4964" xr:uid="{E34E299F-AD46-449C-B1A5-51BB76C325C5}"/>
    <cellStyle name="Currency 4 7 8 2" xfId="26215" xr:uid="{110CC1CA-6673-4FEF-9546-96A44FD1D013}"/>
    <cellStyle name="Currency 4 7 8 3" xfId="26109" xr:uid="{13470DEA-F8EA-4EC0-8163-E6E509DC569E}"/>
    <cellStyle name="Currency 4 7 8 4" xfId="14259" xr:uid="{7183D54A-FE39-464F-AC51-ABB77E7320DC}"/>
    <cellStyle name="Currency 4 7 9" xfId="6712" xr:uid="{7A444773-9948-4586-8685-1453BE4EF030}"/>
    <cellStyle name="Currency 4 7 9 2" xfId="27939" xr:uid="{4F70E5F3-9058-4E7A-A4A6-D7B8B9CB4522}"/>
    <cellStyle name="Currency 4 7 9 3" xfId="25929" xr:uid="{E8AB6CF0-D2D9-41EE-B58D-ECFE27D21A7A}"/>
    <cellStyle name="Currency 4 7 9 4" xfId="17092" xr:uid="{EB6CB191-D83A-4A53-B2B2-AF23D0F26A38}"/>
    <cellStyle name="Currency 4 8" xfId="586" xr:uid="{00000000-0005-0000-0000-0000D1030000}"/>
    <cellStyle name="Currency 4 8 10" xfId="9548" xr:uid="{518031D6-4FCB-461D-A0DD-8E4DEA690AE2}"/>
    <cellStyle name="Currency 4 8 10 2" xfId="19928" xr:uid="{184D2E45-1BC4-44DB-8F5B-2B1B1E655BD7}"/>
    <cellStyle name="Currency 4 8 11" xfId="24276" xr:uid="{A45ACE86-53A0-47D8-AFEE-FA1132DBDB5D}"/>
    <cellStyle name="Currency 4 8 12" xfId="12530"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2" xr:uid="{E548F0CD-450D-4E66-B747-E1F07B4CE89B}"/>
    <cellStyle name="Currency 4 8 2 2 2 2 2" xfId="18382" xr:uid="{AA0CD93F-8B9E-48DE-BC3E-C028EAF890B7}"/>
    <cellStyle name="Currency 4 8 2 2 2 2 2 2" xfId="31138" xr:uid="{AAC7DD63-F3B0-4EA7-A2AB-A56CAF05FE90}"/>
    <cellStyle name="Currency 4 8 2 2 2 2 2 3" xfId="30882" xr:uid="{27A2AC4E-6837-47B5-B15A-55F5344721D7}"/>
    <cellStyle name="Currency 4 8 2 2 2 3" xfId="10835" xr:uid="{FB0535CB-6403-4CD1-BBC9-99FE07A18266}"/>
    <cellStyle name="Currency 4 8 2 2 2 3 2" xfId="21215" xr:uid="{D31FD4FE-8859-499C-A08A-C800879E72ED}"/>
    <cellStyle name="Currency 4 8 2 2 2 4" xfId="27566" xr:uid="{5E9F9818-4E59-4FD4-AE8B-AAB6D387220B}"/>
    <cellStyle name="Currency 4 8 2 2 2 5" xfId="26662" xr:uid="{EED42D54-F4B2-462E-AAA6-BE60A2E7D909}"/>
    <cellStyle name="Currency 4 8 2 2 2 6" xfId="15549" xr:uid="{3D7AB569-1D06-4E43-90FC-96E2AEDF0612}"/>
    <cellStyle name="Currency 4 8 2 2 3" xfId="3563" xr:uid="{00000000-0005-0000-0000-0000D3030000}"/>
    <cellStyle name="Currency 4 8 2 2 4" xfId="5699" xr:uid="{887A2B17-B989-4808-B3BE-25836BED9DF9}"/>
    <cellStyle name="Currency 4 8 2 2 4 2" xfId="29769" xr:uid="{2A63CC11-416D-448A-B04D-B1999AFE4288}"/>
    <cellStyle name="Currency 4 8 2 2 5" xfId="24339" xr:uid="{538A3F27-62A4-40A7-AE9E-6B0991C0545A}"/>
    <cellStyle name="Currency 4 8 2 2 6" xfId="13386" xr:uid="{0891E334-E200-4194-AB74-154CC4C3C0A4}"/>
    <cellStyle name="Currency 4 8 2 3" xfId="1954" xr:uid="{00000000-0005-0000-0000-0000D4030000}"/>
    <cellStyle name="Currency 4 8 2 3 2" xfId="23758" xr:uid="{4167CAEE-D7F3-4B74-BE25-2A71A9085DE6}"/>
    <cellStyle name="Currency 4 8 2 3 2 2" xfId="30883" xr:uid="{757A3CB7-1C55-4D56-B945-482D3CE86FCE}"/>
    <cellStyle name="Currency 4 8 2 3 2 3" xfId="30558" xr:uid="{1C10DF34-CC59-4FAB-BE80-EACF5A93CA72}"/>
    <cellStyle name="Currency 4 8 2 3 3" xfId="23118" xr:uid="{1602DC18-E900-4AE9-A316-7D2565CB3207}"/>
    <cellStyle name="Currency 4 8 2 3 4" xfId="30045" xr:uid="{1CDABCE1-0483-422E-A6D0-DA2E0546B955}"/>
    <cellStyle name="Currency 4 8 2 3 5" xfId="29665" xr:uid="{791DC7EE-5FE3-4AE5-8D27-7C884F499AE2}"/>
    <cellStyle name="Currency 4 8 2 4" xfId="1952" xr:uid="{00000000-0005-0000-0000-0000D5030000}"/>
    <cellStyle name="Currency 4 8 2 4 2" xfId="28679" xr:uid="{83965D3F-0DFF-4118-9460-A46F81EC8DEC}"/>
    <cellStyle name="Currency 4 8 2 4 2 2" xfId="30884" xr:uid="{6A9CCD15-757E-42F7-A126-7DE3F6BF7048}"/>
    <cellStyle name="Currency 4 8 2 4 2 3" xfId="30594" xr:uid="{A308E91F-CE51-4207-A946-3A96D42EA8B7}"/>
    <cellStyle name="Currency 4 8 2 4 3" xfId="28186" xr:uid="{6E725EBC-1C03-473F-9833-307F8ED7DBCB}"/>
    <cellStyle name="Currency 4 8 2 5" xfId="4968" xr:uid="{FE49F526-4A03-4D67-942E-39B9CEE06BC7}"/>
    <cellStyle name="Currency 4 8 2 5 2" xfId="27184" xr:uid="{CCEF0CE8-ED12-41CC-A5DA-75CBBE495874}"/>
    <cellStyle name="Currency 4 8 2 5 3" xfId="25831" xr:uid="{1E7BBEEA-1730-44BA-8B2F-82CB56AA59C3}"/>
    <cellStyle name="Currency 4 8 2 5 4" xfId="14263" xr:uid="{5C96AFE2-855B-4472-BA64-DE3E33E7118E}"/>
    <cellStyle name="Currency 4 8 2 5 5" xfId="30637" xr:uid="{145C9633-4B64-48AF-8723-20B8C3906735}"/>
    <cellStyle name="Currency 4 8 2 6" xfId="6716" xr:uid="{3D58F211-A727-433E-A8B3-2D8FC8B20216}"/>
    <cellStyle name="Currency 4 8 2 6 2" xfId="27999" xr:uid="{D57B6D92-A933-4D4A-83E2-10FE3DE01E32}"/>
    <cellStyle name="Currency 4 8 2 6 3" xfId="26499" xr:uid="{A2D3AB61-87CE-41E9-8B2B-F2F8BFB69031}"/>
    <cellStyle name="Currency 4 8 2 6 4" xfId="17096" xr:uid="{0AA9968E-AC9E-442A-8CB7-C801B0D797A3}"/>
    <cellStyle name="Currency 4 8 2 7" xfId="9549" xr:uid="{8098CF5B-4973-49BE-8D14-5AB93CF6AA1E}"/>
    <cellStyle name="Currency 4 8 2 7 2" xfId="19929" xr:uid="{07DD1F18-8F7C-4C8C-AE04-17172020A973}"/>
    <cellStyle name="Currency 4 8 2 8" xfId="24217" xr:uid="{D229254F-E064-430C-BF8B-3F30208DFEBF}"/>
    <cellStyle name="Currency 4 8 2 9" xfId="12688" xr:uid="{C192F418-C48E-4364-A551-71DCACA3D032}"/>
    <cellStyle name="Currency 4 8 3" xfId="588" xr:uid="{00000000-0005-0000-0000-0000D6030000}"/>
    <cellStyle name="Currency 4 8 3 2" xfId="1956" xr:uid="{00000000-0005-0000-0000-0000D7030000}"/>
    <cellStyle name="Currency 4 8 3 2 2" xfId="28582" xr:uid="{7EA758D2-EF56-4EBA-A852-ECFF349D9C77}"/>
    <cellStyle name="Currency 4 8 3 2 2 2" xfId="30886" xr:uid="{6B43E411-504A-48A0-881D-A4CB093416FC}"/>
    <cellStyle name="Currency 4 8 3 2 2 3" xfId="30606" xr:uid="{E9C158B3-78D8-4AF3-8BD1-0F4A0B4EB020}"/>
    <cellStyle name="Currency 4 8 3 2 3" xfId="28375" xr:uid="{2BDE907B-0B78-4F02-BEEA-9C16113F20AA}"/>
    <cellStyle name="Currency 4 8 3 3" xfId="1957" xr:uid="{00000000-0005-0000-0000-0000D8030000}"/>
    <cellStyle name="Currency 4 8 3 4" xfId="1955" xr:uid="{00000000-0005-0000-0000-0000D9030000}"/>
    <cellStyle name="Currency 4 8 3 5" xfId="4969" xr:uid="{1B67C4BD-FEAB-4343-81B0-70E336F834C2}"/>
    <cellStyle name="Currency 4 8 3 5 2" xfId="27522" xr:uid="{933B019B-A4E7-43F1-BD1A-DA7B8BE0F85B}"/>
    <cellStyle name="Currency 4 8 3 5 2 2" xfId="31192" xr:uid="{1FA06368-9692-4F87-BA84-A8F7113127B3}"/>
    <cellStyle name="Currency 4 8 3 5 2 3" xfId="30885" xr:uid="{74CDC86A-7890-43A0-9099-81F98F0722EF}"/>
    <cellStyle name="Currency 4 8 3 5 3" xfId="26317" xr:uid="{FB2441D9-4696-44F3-B408-41CC938A49F8}"/>
    <cellStyle name="Currency 4 8 3 5 4" xfId="14264" xr:uid="{DE8D23D6-F8F1-4D45-8451-54228F7AAD04}"/>
    <cellStyle name="Currency 4 8 3 6" xfId="6717" xr:uid="{C23168E2-68BC-429D-9D04-F8821D43FD9B}"/>
    <cellStyle name="Currency 4 8 3 6 2" xfId="17097" xr:uid="{84173598-8D21-4CAF-A027-41BC34BC5835}"/>
    <cellStyle name="Currency 4 8 3 7" xfId="9550" xr:uid="{9FBCFA64-336F-422C-9C68-0F81301671C2}"/>
    <cellStyle name="Currency 4 8 3 7 2" xfId="19930" xr:uid="{CC8E98EB-A85B-4F27-BEB5-132F1C32EB97}"/>
    <cellStyle name="Currency 4 8 3 8" xfId="25284" xr:uid="{79F85939-2849-403A-99CB-8B646D555D1A}"/>
    <cellStyle name="Currency 4 8 3 9" xfId="13114" xr:uid="{8288B027-EE5F-4543-886C-BA48309EFD97}"/>
    <cellStyle name="Currency 4 8 4" xfId="1958" xr:uid="{00000000-0005-0000-0000-0000DA030000}"/>
    <cellStyle name="Currency 4 8 4 2" xfId="2299" xr:uid="{00000000-0005-0000-0000-0000C3020000}"/>
    <cellStyle name="Currency 4 8 4 2 2" xfId="7425" xr:uid="{AF1ECB60-ACC3-4E29-8CD9-99C548D0A883}"/>
    <cellStyle name="Currency 4 8 4 2 2 2" xfId="17805" xr:uid="{FC9917A7-7396-417E-BADB-979A351E7805}"/>
    <cellStyle name="Currency 4 8 4 2 2 2 2" xfId="31128" xr:uid="{1050FCCF-014F-4A61-8409-ABEAF81E4B6C}"/>
    <cellStyle name="Currency 4 8 4 2 2 2 3" xfId="30887" xr:uid="{FC86CB32-E70B-4812-90F6-F48A30AB6E2C}"/>
    <cellStyle name="Currency 4 8 4 2 3" xfId="10258" xr:uid="{9517CDA0-EE05-48CD-8A06-CA12BAA552D6}"/>
    <cellStyle name="Currency 4 8 4 2 3 2" xfId="20638" xr:uid="{101B4E7A-75C1-48B0-8903-922C92FA678A}"/>
    <cellStyle name="Currency 4 8 4 2 4" xfId="28395" xr:uid="{85CDAA97-1CAD-4B64-90D6-923E8F129023}"/>
    <cellStyle name="Currency 4 8 4 2 5" xfId="25948" xr:uid="{D643E276-0D8D-4A16-BA2F-D2D2976E80BC}"/>
    <cellStyle name="Currency 4 8 4 2 6" xfId="14972" xr:uid="{A33E5F38-7B4F-4342-831F-1643BCEDB035}"/>
    <cellStyle name="Currency 4 8 4 3" xfId="2088" xr:uid="{00000000-0005-0000-0000-0000DA030000}"/>
    <cellStyle name="Currency 4 8 4 4" xfId="25540" xr:uid="{6404CD47-CF8C-4F73-BCAE-891702C8F286}"/>
    <cellStyle name="Currency 4 8 4 4 2" xfId="29739" xr:uid="{95BBA192-E16E-479F-A9AC-4984C46E7EF3}"/>
    <cellStyle name="Currency 4 8 4 5" xfId="29852" xr:uid="{C8D3D891-209E-4B26-9316-25A831B4C4AB}"/>
    <cellStyle name="Currency 4 8 4 6" xfId="29994" xr:uid="{86931842-3154-47E1-A149-1B03081C7CA9}"/>
    <cellStyle name="Currency 4 8 5" xfId="1959" xr:uid="{00000000-0005-0000-0000-0000DB030000}"/>
    <cellStyle name="Currency 4 8 5 2" xfId="25621" xr:uid="{FDE13DD4-4BFE-4241-AF39-D2C68C9AD7B0}"/>
    <cellStyle name="Currency 4 8 5 2 2" xfId="29812" xr:uid="{51867E3E-322C-45C2-AAB5-A9260D89EAA5}"/>
    <cellStyle name="Currency 4 8 5 2 2 2" xfId="30888" xr:uid="{1A883A60-46C3-43A6-A992-715105DD7CC1}"/>
    <cellStyle name="Currency 4 8 5 3" xfId="23097" xr:uid="{7A60B91C-EC8E-45C0-8A86-C875998593D9}"/>
    <cellStyle name="Currency 4 8 5 4" xfId="30029" xr:uid="{A621AE50-9826-4A13-9FC9-FFD777B68BD3}"/>
    <cellStyle name="Currency 4 8 6" xfId="1951" xr:uid="{00000000-0005-0000-0000-0000DC030000}"/>
    <cellStyle name="Currency 4 8 6 2" xfId="25841" xr:uid="{F485F629-3DA4-44A2-B8A8-546D8AA4877F}"/>
    <cellStyle name="Currency 4 8 6 2 2" xfId="30889" xr:uid="{529C92E7-70BA-45B3-AD7F-442288B598B1}"/>
    <cellStyle name="Currency 4 8 6 2 3" xfId="30593" xr:uid="{C285BB10-709D-4317-88CD-0FA126CCFB66}"/>
    <cellStyle name="Currency 4 8 6 3" xfId="27929" xr:uid="{67E7D5C4-4291-414C-B668-C038AB5B4730}"/>
    <cellStyle name="Currency 4 8 7" xfId="3888" xr:uid="{75AA0707-E7A1-49F2-96B5-A9DDA61F2F28}"/>
    <cellStyle name="Currency 4 8 7 2" xfId="8719" xr:uid="{DAEA6783-1B67-4BC5-9B10-29C804B64F3F}"/>
    <cellStyle name="Currency 4 8 7 2 2" xfId="28967" xr:uid="{85DBFA5D-B137-4531-BDFE-283897605602}"/>
    <cellStyle name="Currency 4 8 7 2 3" xfId="28269" xr:uid="{AC920C50-ED0E-4719-96D3-5B5D50A74886}"/>
    <cellStyle name="Currency 4 8 7 2 4" xfId="19099" xr:uid="{5DA4536C-9937-4FA0-AD85-B74BF051B58E}"/>
    <cellStyle name="Currency 4 8 7 3" xfId="11552" xr:uid="{47C6DD1A-A8F8-40D0-8141-553D7D95F5FA}"/>
    <cellStyle name="Currency 4 8 7 3 2" xfId="21932" xr:uid="{6AE81B20-7D9E-4468-80C1-003CA6D3DF48}"/>
    <cellStyle name="Currency 4 8 7 4" xfId="26294" xr:uid="{F07E7FD3-1053-4F4D-BAED-6E1CAC6C222D}"/>
    <cellStyle name="Currency 4 8 7 5" xfId="16266" xr:uid="{18D8913E-BFAE-4FD9-B645-B3A6A40A1E7E}"/>
    <cellStyle name="Currency 4 8 8" xfId="4967" xr:uid="{9E8825FE-50AE-4262-80AB-C3CBD6D88B2F}"/>
    <cellStyle name="Currency 4 8 8 2" xfId="27766" xr:uid="{DF2BDCE6-4C51-452D-A0A5-87AAC2CC1C69}"/>
    <cellStyle name="Currency 4 8 8 3" xfId="26135" xr:uid="{AF02D72E-3ADE-4F23-ACEF-46F911C96B37}"/>
    <cellStyle name="Currency 4 8 8 4" xfId="14262" xr:uid="{56112834-C55F-41FB-A3AF-7D3A241E4254}"/>
    <cellStyle name="Currency 4 8 9" xfId="6715" xr:uid="{47385384-7DC7-43EA-9D98-865E182695F7}"/>
    <cellStyle name="Currency 4 8 9 2" xfId="26112" xr:uid="{7DA3908F-553E-45FE-8585-31B030A5F62A}"/>
    <cellStyle name="Currency 4 8 9 3" xfId="28031" xr:uid="{14C37885-BFB7-4575-B570-1CCC1080F5EA}"/>
    <cellStyle name="Currency 4 8 9 4" xfId="17095" xr:uid="{26C25D8C-F834-4199-A88F-910068EE38EC}"/>
    <cellStyle name="Currency 4 9" xfId="589" xr:uid="{00000000-0005-0000-0000-0000DD030000}"/>
    <cellStyle name="Currency 4 9 10" xfId="12522" xr:uid="{11D205F3-DE9A-4585-96C1-3790524650F3}"/>
    <cellStyle name="Currency 4 9 2" xfId="1961" xr:uid="{00000000-0005-0000-0000-0000DE030000}"/>
    <cellStyle name="Currency 4 9 2 2" xfId="3105" xr:uid="{00000000-0005-0000-0000-0000C8020000}"/>
    <cellStyle name="Currency 4 9 2 2 2" xfId="8184" xr:uid="{E0C42976-7985-468B-A550-00C105659867}"/>
    <cellStyle name="Currency 4 9 2 2 2 2" xfId="18564" xr:uid="{0DB0E157-2439-41AF-9E6E-4B439D093BCA}"/>
    <cellStyle name="Currency 4 9 2 2 2 2 2" xfId="31143" xr:uid="{ED8C307C-F610-47C6-A831-49895CEE396D}"/>
    <cellStyle name="Currency 4 9 2 2 2 2 3" xfId="30890" xr:uid="{33621EAE-9D95-48E9-891A-0F259B49272F}"/>
    <cellStyle name="Currency 4 9 2 2 3" xfId="11017" xr:uid="{D7DEB894-76C8-4B7B-B912-EBD1C82FE3F2}"/>
    <cellStyle name="Currency 4 9 2 2 3 2" xfId="21397" xr:uid="{8065ECFA-8095-493D-9111-5F5913647C23}"/>
    <cellStyle name="Currency 4 9 2 2 4" xfId="25610" xr:uid="{A7FF5CE1-F4BB-4703-8B1C-0C380512F35C}"/>
    <cellStyle name="Currency 4 9 2 2 4 2" xfId="30074" xr:uid="{A4FDCC8D-1AF2-4A28-BC45-E5AB8BDBB980}"/>
    <cellStyle name="Currency 4 9 2 2 5" xfId="27510" xr:uid="{C5753C4E-F4AE-4664-A289-C298AAB6A474}"/>
    <cellStyle name="Currency 4 9 2 2 6" xfId="15731" xr:uid="{12DC9B3A-26A7-4B40-A2C7-BD544A7C2F73}"/>
    <cellStyle name="Currency 4 9 2 3" xfId="3685" xr:uid="{00000000-0005-0000-0000-0000DE030000}"/>
    <cellStyle name="Currency 4 9 2 3 2" xfId="27012" xr:uid="{B8A8630C-F521-49C0-9A08-B8D1C46D1721}"/>
    <cellStyle name="Currency 4 9 2 3 3" xfId="28316" xr:uid="{DEC5B4E7-8E1A-47EA-AF52-8C7579DC672B}"/>
    <cellStyle name="Currency 4 9 2 4" xfId="5700" xr:uid="{B6CD54E5-5D90-49B7-A633-F341EAD9C0A5}"/>
    <cellStyle name="Currency 4 9 2 4 2" xfId="29781" xr:uid="{F000CD1D-B1BA-49CE-A26C-7AEFE89CA9A5}"/>
    <cellStyle name="Currency 4 9 2 5" xfId="24270" xr:uid="{85355DC1-7AA6-4677-8462-5632C34BF0BE}"/>
    <cellStyle name="Currency 4 9 2 5 2" xfId="26910" xr:uid="{E28A2460-A64C-4999-BF1B-1A22498ADAD4}"/>
    <cellStyle name="Currency 4 9 2 6" xfId="28081" xr:uid="{BBBB1EFF-5326-432C-BD02-5C918A2E7B14}"/>
    <cellStyle name="Currency 4 9 2 7" xfId="13624" xr:uid="{7EDD3587-7095-4A81-B74E-8090122F2B34}"/>
    <cellStyle name="Currency 4 9 3" xfId="1962" xr:uid="{00000000-0005-0000-0000-0000DF030000}"/>
    <cellStyle name="Currency 4 9 3 2" xfId="2689" xr:uid="{00000000-0005-0000-0000-0000C9020000}"/>
    <cellStyle name="Currency 4 9 3 2 2" xfId="7812" xr:uid="{499AF24C-55A5-43E5-8835-11CA6641B905}"/>
    <cellStyle name="Currency 4 9 3 2 2 2" xfId="18192" xr:uid="{9DAB7D1E-765A-44CC-B652-721FFFD8C93B}"/>
    <cellStyle name="Currency 4 9 3 2 3" xfId="10645" xr:uid="{28A4B673-4DE0-49FC-9A42-CFD31A36EA67}"/>
    <cellStyle name="Currency 4 9 3 2 3 2" xfId="21025" xr:uid="{8C89E73C-B22B-4568-BBBC-10F63CA44619}"/>
    <cellStyle name="Currency 4 9 3 2 4" xfId="15359" xr:uid="{1A747241-6007-4043-8042-4BD7A52ED86B}"/>
    <cellStyle name="Currency 4 9 3 2 5" xfId="30456" xr:uid="{E82066D7-0909-4523-8345-4B323B12606B}"/>
    <cellStyle name="Currency 4 9 3 3" xfId="3655" xr:uid="{00000000-0005-0000-0000-0000DF030000}"/>
    <cellStyle name="Currency 4 9 3 4" xfId="5701" xr:uid="{572965EA-1F6C-4640-9DDC-DE1E721E4148}"/>
    <cellStyle name="Currency 4 9 3 4 2" xfId="29756" xr:uid="{B6BCDE65-9BFA-44F5-9903-F31404CCA55C}"/>
    <cellStyle name="Currency 4 9 3 5" xfId="23302" xr:uid="{EC92654A-2F5D-49BE-A509-D34B0A753554}"/>
    <cellStyle name="Currency 4 9 3 6" xfId="13101" xr:uid="{47CEFBAA-F193-4528-BF13-F969C4A1BCEF}"/>
    <cellStyle name="Currency 4 9 4" xfId="1960" xr:uid="{00000000-0005-0000-0000-0000E0030000}"/>
    <cellStyle name="Currency 4 9 4 2" xfId="2291" xr:uid="{00000000-0005-0000-0000-0000C7020000}"/>
    <cellStyle name="Currency 4 9 4 2 2" xfId="7417" xr:uid="{7A09F447-6EA0-45DE-A9B3-A1537B9AA0F4}"/>
    <cellStyle name="Currency 4 9 4 2 2 2" xfId="17797" xr:uid="{010FA966-37C5-491A-82C2-DD3903AA0F71}"/>
    <cellStyle name="Currency 4 9 4 2 3" xfId="10250" xr:uid="{7380F39E-75E2-45CC-A417-0B9249EE1EC5}"/>
    <cellStyle name="Currency 4 9 4 2 3 2" xfId="20630" xr:uid="{46E0CA4A-9B8F-4B3A-AF50-0F606033AE0B}"/>
    <cellStyle name="Currency 4 9 4 2 4" xfId="26541" xr:uid="{9ADB49FD-3CB9-4CDC-8AAA-C677630C1A11}"/>
    <cellStyle name="Currency 4 9 4 2 5" xfId="28115" xr:uid="{0CD4B079-9BBC-47CC-94A8-0E21C37AAE90}"/>
    <cellStyle name="Currency 4 9 4 2 6" xfId="14964" xr:uid="{C3DDA060-F454-4492-AC0D-4E8A716A4AEF}"/>
    <cellStyle name="Currency 4 9 4 3" xfId="3644" xr:uid="{00000000-0005-0000-0000-0000E0030000}"/>
    <cellStyle name="Currency 4 9 4 4" xfId="23982" xr:uid="{D7ECF183-A9FB-4F7A-A59A-272E2F6F535B}"/>
    <cellStyle name="Currency 4 9 5" xfId="3826" xr:uid="{000ACA94-2153-4302-8B6A-722AE35328B8}"/>
    <cellStyle name="Currency 4 9 5 2" xfId="8658" xr:uid="{11C3A1BE-D6BB-4FEA-9A33-5739A5F19DCD}"/>
    <cellStyle name="Currency 4 9 5 2 2" xfId="28959" xr:uid="{E30A7CFA-2FBE-4A31-8130-E3872CD9262E}"/>
    <cellStyle name="Currency 4 9 5 2 3" xfId="27857" xr:uid="{750A93EA-6EC4-4482-8E09-BB7898C875FF}"/>
    <cellStyle name="Currency 4 9 5 2 4" xfId="19038" xr:uid="{A4156738-3B33-45C9-8F87-F92746E6BC31}"/>
    <cellStyle name="Currency 4 9 5 3" xfId="11491" xr:uid="{54DAEE57-6E01-4FD8-A9B2-EE7413C74CE5}"/>
    <cellStyle name="Currency 4 9 5 3 2" xfId="21871" xr:uid="{3975A300-1731-4B47-A5A3-B76F484A0F52}"/>
    <cellStyle name="Currency 4 9 5 4" xfId="25752" xr:uid="{250618F8-EF53-42EA-BF04-9BA8BA23A39C}"/>
    <cellStyle name="Currency 4 9 5 5" xfId="16205" xr:uid="{B2215B16-2AAC-4F29-86DA-A576F75C9006}"/>
    <cellStyle name="Currency 4 9 6" xfId="4970" xr:uid="{956C2F0C-4E4E-480B-96A2-4BBD31510532}"/>
    <cellStyle name="Currency 4 9 6 2" xfId="28184" xr:uid="{45A2E1B6-8B39-4378-BE7B-C76A7ABED3EE}"/>
    <cellStyle name="Currency 4 9 6 3" xfId="28728" xr:uid="{899332CF-46F8-49BA-8867-DB0F2C08DFEE}"/>
    <cellStyle name="Currency 4 9 6 4" xfId="14265" xr:uid="{CE595702-DCCF-41D9-BDC1-4D86F6395577}"/>
    <cellStyle name="Currency 4 9 7" xfId="6718" xr:uid="{E35CBB27-1B3C-4ACE-AD83-4A5591761FD0}"/>
    <cellStyle name="Currency 4 9 7 2" xfId="26023" xr:uid="{86AA3093-66DE-4256-A269-75B7758D8FC7}"/>
    <cellStyle name="Currency 4 9 7 3" xfId="26676" xr:uid="{606BAAFF-75AE-49D7-9979-D40C7276D32D}"/>
    <cellStyle name="Currency 4 9 7 4" xfId="17098" xr:uid="{29091485-7FBD-4321-846C-24EB68313981}"/>
    <cellStyle name="Currency 4 9 8" xfId="9551" xr:uid="{4A590147-89C2-47D7-838D-C3AB6BAC093D}"/>
    <cellStyle name="Currency 4 9 8 2" xfId="19931" xr:uid="{D10AACFD-BBEE-484B-B36A-84DE24B11EED}"/>
    <cellStyle name="Currency 4 9 9" xfId="24552" xr:uid="{498B69E5-0439-4408-87C4-7EF87E505B1E}"/>
    <cellStyle name="Currency 5" xfId="590" xr:uid="{00000000-0005-0000-0000-0000E1030000}"/>
    <cellStyle name="Currency 5 10" xfId="4971" xr:uid="{0127C852-060E-4046-8C0D-4B566FAC3A77}"/>
    <cellStyle name="Currency 5 10 2" xfId="26243" xr:uid="{C59BE194-529F-4702-B46B-7874E29DE31A}"/>
    <cellStyle name="Currency 5 10 3" xfId="26440" xr:uid="{ADFDD67C-45AA-450C-A480-B07F7596B9D6}"/>
    <cellStyle name="Currency 5 10 4" xfId="14266" xr:uid="{240572AE-B301-4AFC-8245-514967858343}"/>
    <cellStyle name="Currency 5 11" xfId="6719" xr:uid="{0A1A5FF7-B1C8-4455-BC0A-1A0494662DFA}"/>
    <cellStyle name="Currency 5 11 2" xfId="17099" xr:uid="{CE1C590A-1E08-492D-A5D4-C48EC666C3D4}"/>
    <cellStyle name="Currency 5 12" xfId="9552" xr:uid="{D0967022-4EB5-4BE0-9D2F-A8094341CF11}"/>
    <cellStyle name="Currency 5 12 2" xfId="19932" xr:uid="{BE20113A-F2EE-459C-BCE6-ECDBC109DA46}"/>
    <cellStyle name="Currency 5 13" xfId="23092" xr:uid="{F26D2CE7-28B3-4E2E-9C07-3001E7351776}"/>
    <cellStyle name="Currency 5 14" xfId="12405" xr:uid="{CF35860C-8F77-4620-8FAD-AD17DEF49300}"/>
    <cellStyle name="Currency 5 2" xfId="591" xr:uid="{00000000-0005-0000-0000-0000E2030000}"/>
    <cellStyle name="Currency 5 2 10" xfId="6720" xr:uid="{E241A098-71E3-45C7-B9E5-0F648599E5C0}"/>
    <cellStyle name="Currency 5 2 10 2" xfId="17100" xr:uid="{9DB1438C-B8F5-4138-997F-97D84CE6F65E}"/>
    <cellStyle name="Currency 5 2 11" xfId="9553" xr:uid="{380C6E5F-325D-453D-B49C-0AD68D0C9071}"/>
    <cellStyle name="Currency 5 2 11 2" xfId="19933" xr:uid="{8C168D19-AB32-4FC5-AE1E-523857214607}"/>
    <cellStyle name="Currency 5 2 12" xfId="22828" xr:uid="{CD754010-E9EC-4548-95AF-18F4EA7CC937}"/>
    <cellStyle name="Currency 5 2 13" xfId="12465" xr:uid="{96E8DC89-4338-4D2F-9FB1-91BCDCC04C70}"/>
    <cellStyle name="Currency 5 2 2" xfId="592" xr:uid="{00000000-0005-0000-0000-0000E3030000}"/>
    <cellStyle name="Currency 5 2 2 10" xfId="9554" xr:uid="{12517C23-DBF5-49AA-90FA-E749FF9B3FD9}"/>
    <cellStyle name="Currency 5 2 2 10 2" xfId="19934" xr:uid="{C8BE885C-3F64-4CD4-9BDA-5C4C40B1FE9E}"/>
    <cellStyle name="Currency 5 2 2 11" xfId="25373" xr:uid="{9F58AD45-78BC-432D-82CA-4ADD14D6E206}"/>
    <cellStyle name="Currency 5 2 2 12" xfId="12532" xr:uid="{E802454A-CA30-4ECF-9F44-10C3636636FD}"/>
    <cellStyle name="Currency 5 2 2 2" xfId="1966" xr:uid="{00000000-0005-0000-0000-0000E4030000}"/>
    <cellStyle name="Currency 5 2 2 2 2" xfId="3107" xr:uid="{00000000-0005-0000-0000-0000CE020000}"/>
    <cellStyle name="Currency 5 2 2 2 2 2" xfId="6172" xr:uid="{BE24A938-2881-4F5D-B62A-4F1162D03E33}"/>
    <cellStyle name="Currency 5 2 2 2 2 2 2" xfId="25851" xr:uid="{F20382A5-D65C-4100-B2A8-7EB455708DDE}"/>
    <cellStyle name="Currency 5 2 2 2 2 2 3" xfId="26679" xr:uid="{8EBAF09A-2434-47C3-B9AB-2BF0BE142A89}"/>
    <cellStyle name="Currency 5 2 2 2 2 2 4" xfId="15733" xr:uid="{71DF357E-08E2-481E-A961-D9A9A85D0FE6}"/>
    <cellStyle name="Currency 5 2 2 2 2 3" xfId="8186" xr:uid="{F888BC8D-2822-4D7A-8F80-B60D7A25CE3A}"/>
    <cellStyle name="Currency 5 2 2 2 2 3 2" xfId="18566" xr:uid="{691322DB-4935-4B9B-9354-691D3668F327}"/>
    <cellStyle name="Currency 5 2 2 2 2 4" xfId="11019" xr:uid="{59742B54-0DA4-486F-9740-1D38F5BE12FD}"/>
    <cellStyle name="Currency 5 2 2 2 2 4 2" xfId="21399" xr:uid="{F9F6A6C8-279B-4E64-9E63-3C8E184E9F76}"/>
    <cellStyle name="Currency 5 2 2 2 2 5" xfId="23949" xr:uid="{088AD340-C2CC-47BE-8891-D6CC3414FE2E}"/>
    <cellStyle name="Currency 5 2 2 2 2 6" xfId="27619" xr:uid="{3C20AB5A-5E9F-43FE-AFE1-016CD4FFEADD}"/>
    <cellStyle name="Currency 5 2 2 2 2 7" xfId="13626" xr:uid="{B10AB8D8-0FC4-4067-ACD0-E5B0002F9029}"/>
    <cellStyle name="Currency 5 2 2 2 3" xfId="2700" xr:uid="{00000000-0005-0000-0000-0000CD020000}"/>
    <cellStyle name="Currency 5 2 2 2 3 2" xfId="7823" xr:uid="{0FA2EE59-89F7-42BE-AFCA-13B241F95610}"/>
    <cellStyle name="Currency 5 2 2 2 3 2 2" xfId="28281" xr:uid="{C2137D5F-7224-4361-94BB-42021950E03A}"/>
    <cellStyle name="Currency 5 2 2 2 3 2 3" xfId="27885" xr:uid="{8B47DE6B-C0A3-4808-BD11-76C664370C32}"/>
    <cellStyle name="Currency 5 2 2 2 3 2 4" xfId="18203" xr:uid="{DE64AA34-7A3F-4BE8-AC87-76B82DFB15AA}"/>
    <cellStyle name="Currency 5 2 2 2 3 3" xfId="10656" xr:uid="{4D2AD998-5A82-41E0-A69E-3F76050FA43C}"/>
    <cellStyle name="Currency 5 2 2 2 3 3 2" xfId="21036" xr:uid="{BF6A1076-4AD6-4E1B-8DA6-B5CA46C39230}"/>
    <cellStyle name="Currency 5 2 2 2 3 4" xfId="23307" xr:uid="{799AABCF-471B-405C-90D8-CDB7F1658679}"/>
    <cellStyle name="Currency 5 2 2 2 3 5" xfId="15370" xr:uid="{7ACDB224-994C-428F-913A-C2A5B9336ACA}"/>
    <cellStyle name="Currency 5 2 2 2 4" xfId="2047" xr:uid="{00000000-0005-0000-0000-0000E4030000}"/>
    <cellStyle name="Currency 5 2 2 2 4 2" xfId="26833" xr:uid="{C64A4FF9-2FD0-4583-B837-5708E557185E}"/>
    <cellStyle name="Currency 5 2 2 2 4 3" xfId="28442" xr:uid="{70E40412-F726-4A29-B8F5-5630BE3A9276}"/>
    <cellStyle name="Currency 5 2 2 2 5" xfId="4277" xr:uid="{C3D7F732-DE5D-41EF-8592-DE3D2EBC22AC}"/>
    <cellStyle name="Currency 5 2 2 2 5 2" xfId="9048" xr:uid="{2D83AAB7-EE53-414D-B71E-98FD02A0314D}"/>
    <cellStyle name="Currency 5 2 2 2 5 2 2" xfId="19428" xr:uid="{3729AD62-DADD-410C-836C-C0173341262F}"/>
    <cellStyle name="Currency 5 2 2 2 5 2 3" xfId="31052" xr:uid="{65379D5D-A019-44C2-A4F5-8978204D96E1}"/>
    <cellStyle name="Currency 5 2 2 2 5 2 4" xfId="30891" xr:uid="{742D8526-B98A-43F7-82DB-E1B0DFFD6C96}"/>
    <cellStyle name="Currency 5 2 2 2 5 3" xfId="11881" xr:uid="{0FE592E7-404D-48FC-A7B7-7FDE44FBAA0E}"/>
    <cellStyle name="Currency 5 2 2 2 5 3 2" xfId="22261" xr:uid="{9B9EB93E-D50F-45EE-81A7-B342F4A32DB7}"/>
    <cellStyle name="Currency 5 2 2 2 5 4" xfId="26406" xr:uid="{B91ECD61-4C35-4E4A-8D9C-C36D8ADEC10B}"/>
    <cellStyle name="Currency 5 2 2 2 5 5" xfId="26847" xr:uid="{EE06C130-8C70-4964-9F7A-D8C37715BFD6}"/>
    <cellStyle name="Currency 5 2 2 2 5 6" xfId="16595" xr:uid="{4301A36F-BCF2-4881-9C48-F364E56E7571}"/>
    <cellStyle name="Currency 5 2 2 2 6" xfId="5704" xr:uid="{56AE04DD-2B1B-45C9-B774-49C5775046E0}"/>
    <cellStyle name="Currency 5 2 2 2 6 2" xfId="29728" xr:uid="{65C9FCB2-3DEC-4426-9C59-F87A66AA0CC0}"/>
    <cellStyle name="Currency 5 2 2 2 6 2 2" xfId="30991" xr:uid="{AFC39984-8795-40B8-B32F-0117AF697C54}"/>
    <cellStyle name="Currency 5 2 2 2 7" xfId="24564" xr:uid="{EC4152A8-D2AF-4A3A-9787-6E2DEE37E7D4}"/>
    <cellStyle name="Currency 5 2 2 2 8" xfId="13117" xr:uid="{E767FA5A-7327-467C-AF41-77D3C067A458}"/>
    <cellStyle name="Currency 5 2 2 3" xfId="1967" xr:uid="{00000000-0005-0000-0000-0000E5030000}"/>
    <cellStyle name="Currency 5 2 2 3 2" xfId="3108" xr:uid="{00000000-0005-0000-0000-0000CF020000}"/>
    <cellStyle name="Currency 5 2 2 3 2 2" xfId="8187" xr:uid="{13245339-F13E-40A8-839B-4D77E86C6D7A}"/>
    <cellStyle name="Currency 5 2 2 3 2 2 2" xfId="28854" xr:uid="{49F4AEF3-A94A-4BB7-93FF-EEDEC1683101}"/>
    <cellStyle name="Currency 5 2 2 3 2 2 2 2" xfId="31236" xr:uid="{87F82027-79CD-47F8-AA9B-02A445559384}"/>
    <cellStyle name="Currency 5 2 2 3 2 2 2 3" xfId="30893" xr:uid="{17A3B4CC-F29C-453C-BBA9-895349B92972}"/>
    <cellStyle name="Currency 5 2 2 3 2 2 3" xfId="26106" xr:uid="{565CDC13-D9D4-436A-BAA9-98069B5E57AD}"/>
    <cellStyle name="Currency 5 2 2 3 2 2 4" xfId="18567" xr:uid="{7A405561-471D-43CB-9F39-50752F34F453}"/>
    <cellStyle name="Currency 5 2 2 3 2 3" xfId="11020" xr:uid="{3F84DF8C-8F7C-4373-BE1E-22BAFE9DD44F}"/>
    <cellStyle name="Currency 5 2 2 3 2 3 2" xfId="21400" xr:uid="{9DFEDBB8-6F7C-4CBC-8F69-9531275ED852}"/>
    <cellStyle name="Currency 5 2 2 3 2 4" xfId="23582" xr:uid="{9906515C-0ACF-40FA-AA3D-B1FEC0FE45AD}"/>
    <cellStyle name="Currency 5 2 2 3 2 5" xfId="15734" xr:uid="{09C152D0-E30A-445F-806F-9A2FB440B1E9}"/>
    <cellStyle name="Currency 5 2 2 3 3" xfId="3548" xr:uid="{00000000-0005-0000-0000-0000E5030000}"/>
    <cellStyle name="Currency 5 2 2 3 4" xfId="4433" xr:uid="{32BAE54B-9351-4830-AA5E-63816AB07ED5}"/>
    <cellStyle name="Currency 5 2 2 3 4 2" xfId="9204" xr:uid="{87614C63-EABE-46FA-900D-6B5F9639F88D}"/>
    <cellStyle name="Currency 5 2 2 3 4 2 2" xfId="19584" xr:uid="{F36A6D76-44E8-433A-86D5-8EEC553E5D49}"/>
    <cellStyle name="Currency 5 2 2 3 4 2 3" xfId="31098" xr:uid="{448935C6-ECC2-4E7F-9166-42A235C27226}"/>
    <cellStyle name="Currency 5 2 2 3 4 2 4" xfId="30892" xr:uid="{C5657449-ECBB-4564-A545-23B9D035DF66}"/>
    <cellStyle name="Currency 5 2 2 3 4 3" xfId="12037" xr:uid="{E7C9D73E-8A42-41F0-8DDC-A7D39D80369F}"/>
    <cellStyle name="Currency 5 2 2 3 4 3 2" xfId="22417" xr:uid="{85B7CB9A-F6D9-4C07-9848-E505521E2E02}"/>
    <cellStyle name="Currency 5 2 2 3 4 4" xfId="16751" xr:uid="{55D64D6B-C1B4-467E-962E-74EF844202D6}"/>
    <cellStyle name="Currency 5 2 2 3 5" xfId="5705" xr:uid="{64BFFDB4-46D1-483C-8C4F-E280CB1ECB1C}"/>
    <cellStyle name="Currency 5 2 2 3 5 2" xfId="29710" xr:uid="{DD288719-AB35-4C89-88F1-540C0355360C}"/>
    <cellStyle name="Currency 5 2 2 3 5 2 2" xfId="30992" xr:uid="{2203EE67-0F45-4FCA-8501-AF4CCD1B0C73}"/>
    <cellStyle name="Currency 5 2 2 3 6" xfId="24897" xr:uid="{F8B21FAF-1CA2-4C0F-B3E2-9F62AED2DA5F}"/>
    <cellStyle name="Currency 5 2 2 3 7" xfId="13627" xr:uid="{006AB017-2D5D-4BEE-A7CB-912CA41008FB}"/>
    <cellStyle name="Currency 5 2 2 4" xfId="1965" xr:uid="{00000000-0005-0000-0000-0000E6030000}"/>
    <cellStyle name="Currency 5 2 2 4 2" xfId="3106" xr:uid="{00000000-0005-0000-0000-0000D0020000}"/>
    <cellStyle name="Currency 5 2 2 4 2 2" xfId="8185" xr:uid="{EC4D431F-F668-4FCE-815C-FD5EACEEDF85}"/>
    <cellStyle name="Currency 5 2 2 4 2 2 2" xfId="28853" xr:uid="{7C5B0695-8C13-41C0-ACF4-145D7F65FF93}"/>
    <cellStyle name="Currency 5 2 2 4 2 2 3" xfId="28613" xr:uid="{8D54ADB9-69AE-475B-AE53-5F93F4C469AC}"/>
    <cellStyle name="Currency 5 2 2 4 2 2 4" xfId="18565" xr:uid="{3CB38A1D-D5FD-45BB-979C-084854CB23D1}"/>
    <cellStyle name="Currency 5 2 2 4 2 3" xfId="11018" xr:uid="{1EDC9C14-BB5A-42E7-8C1B-2A6A66C32E66}"/>
    <cellStyle name="Currency 5 2 2 4 2 3 2" xfId="21398" xr:uid="{4B569564-AC9C-4E2F-A36D-AB280A0C0C45}"/>
    <cellStyle name="Currency 5 2 2 4 2 4" xfId="26801" xr:uid="{D3CBC96C-8DCC-4604-856F-C197D0CBC5C0}"/>
    <cellStyle name="Currency 5 2 2 4 2 5" xfId="15732" xr:uid="{EC11DDBB-96CA-4144-A30D-CF3021608613}"/>
    <cellStyle name="Currency 5 2 2 4 3" xfId="3680" xr:uid="{00000000-0005-0000-0000-0000E6030000}"/>
    <cellStyle name="Currency 5 2 2 4 4" xfId="5703" xr:uid="{F0F3577E-AEB9-46D9-839A-DC5FBFCEA274}"/>
    <cellStyle name="Currency 5 2 2 4 4 2" xfId="29973" xr:uid="{1A47C2B6-3535-4DAD-8D31-63333AA84210}"/>
    <cellStyle name="Currency 5 2 2 4 5" xfId="22998" xr:uid="{33E7FD05-6AC1-4553-A763-5F9ADDC95EFB}"/>
    <cellStyle name="Currency 5 2 2 4 6" xfId="13625" xr:uid="{A1CD338B-CC30-4727-B3F0-0E4E5CC6C8A2}"/>
    <cellStyle name="Currency 5 2 2 5" xfId="2642" xr:uid="{00000000-0005-0000-0000-0000D1020000}"/>
    <cellStyle name="Currency 5 2 2 5 2" xfId="5903" xr:uid="{01A77C53-D4B3-4B4A-A7AA-DA49AF807277}"/>
    <cellStyle name="Currency 5 2 2 5 2 2" xfId="28061" xr:uid="{8EF9D5B8-AD4E-41E9-A228-6AF16D4B036F}"/>
    <cellStyle name="Currency 5 2 2 5 2 2 2" xfId="31199" xr:uid="{E9A01D91-80DD-41A2-BDF4-F2C3BA223E61}"/>
    <cellStyle name="Currency 5 2 2 5 2 2 3" xfId="30894" xr:uid="{4927734C-1128-4F35-ADA5-EBE5F5527F8D}"/>
    <cellStyle name="Currency 5 2 2 5 2 3" xfId="28471" xr:uid="{82D05B3D-86D8-4506-AE14-DBD6FF00D9F8}"/>
    <cellStyle name="Currency 5 2 2 5 2 4" xfId="15313" xr:uid="{73BC589D-4447-4249-B1BB-4F0E836F79EB}"/>
    <cellStyle name="Currency 5 2 2 5 3" xfId="7766" xr:uid="{0BCD7F6B-EB32-4F4B-BE32-1005B1112FD0}"/>
    <cellStyle name="Currency 5 2 2 5 3 2" xfId="18146" xr:uid="{39F2C129-AC1D-49B2-8889-3EA2F448443B}"/>
    <cellStyle name="Currency 5 2 2 5 4" xfId="10599" xr:uid="{D3A2D10F-02C4-4FC8-8984-C693054A334C}"/>
    <cellStyle name="Currency 5 2 2 5 4 2" xfId="20979" xr:uid="{7E6ADA5D-3DC7-41ED-99C9-A4042922E532}"/>
    <cellStyle name="Currency 5 2 2 5 5" xfId="23543" xr:uid="{2A62B28A-3D7D-44E1-830E-A4B18F3C462C}"/>
    <cellStyle name="Currency 5 2 2 5 6" xfId="13030" xr:uid="{BC0D04A2-EDC2-44C0-8A7A-ECF31AD1A87E}"/>
    <cellStyle name="Currency 5 2 2 6" xfId="2301" xr:uid="{00000000-0005-0000-0000-0000CC020000}"/>
    <cellStyle name="Currency 5 2 2 6 2" xfId="7427" xr:uid="{33D726B9-173A-495B-A4BA-834CE620BF69}"/>
    <cellStyle name="Currency 5 2 2 6 2 2" xfId="17807" xr:uid="{856799D2-AB87-4DD2-9C94-BFDB3D72AE03}"/>
    <cellStyle name="Currency 5 2 2 6 3" xfId="10260" xr:uid="{A462F4E5-48AC-4A2C-992B-92C429FC328E}"/>
    <cellStyle name="Currency 5 2 2 6 3 2" xfId="20640" xr:uid="{5D9F252F-0DAB-4171-9706-3A1FB1F31BA3}"/>
    <cellStyle name="Currency 5 2 2 6 4" xfId="22670" xr:uid="{60C51A38-352A-40DD-A8EB-74F53D2FCD6C}"/>
    <cellStyle name="Currency 5 2 2 6 5" xfId="28363" xr:uid="{3779EA25-6211-41A3-BEC2-2229A6763BFA}"/>
    <cellStyle name="Currency 5 2 2 6 6" xfId="14974" xr:uid="{5552B899-4FCC-4E4B-BB6F-B5232499BD8E}"/>
    <cellStyle name="Currency 5 2 2 7" xfId="3832" xr:uid="{58CAFAE7-4ECC-4D05-802A-591E6F0FD407}"/>
    <cellStyle name="Currency 5 2 2 7 2" xfId="8664" xr:uid="{3E47732A-E67C-496E-A27B-A49411598E3D}"/>
    <cellStyle name="Currency 5 2 2 7 2 2" xfId="19044" xr:uid="{E366572E-1173-45A7-B79D-6E597AD48165}"/>
    <cellStyle name="Currency 5 2 2 7 3" xfId="11497" xr:uid="{5D129DB0-375F-4A95-A0F4-3754244C1E48}"/>
    <cellStyle name="Currency 5 2 2 7 3 2" xfId="21877" xr:uid="{172E324E-C1CA-4DC2-9EC6-D823E04B7C3C}"/>
    <cellStyle name="Currency 5 2 2 7 4" xfId="28163" xr:uid="{D0852ACE-D955-4A7A-B56D-9C118288E0DC}"/>
    <cellStyle name="Currency 5 2 2 7 5" xfId="26370" xr:uid="{40CB9855-3EF7-4ABB-B7BD-BE754A9C6D1E}"/>
    <cellStyle name="Currency 5 2 2 7 6" xfId="16211" xr:uid="{28EF5B7D-0FFC-4496-99BB-22D48954D381}"/>
    <cellStyle name="Currency 5 2 2 8" xfId="4973" xr:uid="{9D741363-ECFB-4E78-AFE7-4000DC29E105}"/>
    <cellStyle name="Currency 5 2 2 8 2" xfId="14268" xr:uid="{D1F2BAB2-2536-4CDA-B233-F70097286BE6}"/>
    <cellStyle name="Currency 5 2 2 9" xfId="6721" xr:uid="{D10E9798-92C9-4F75-AC71-6A5E424527EA}"/>
    <cellStyle name="Currency 5 2 2 9 2" xfId="17101" xr:uid="{1919B9F7-EDFA-44F2-944A-76EF107B027F}"/>
    <cellStyle name="Currency 5 2 3" xfId="593" xr:uid="{00000000-0005-0000-0000-0000E7030000}"/>
    <cellStyle name="Currency 5 2 3 10" xfId="12690" xr:uid="{49183BEA-A4DB-49F9-8A1B-1EAE12D1B3C9}"/>
    <cellStyle name="Currency 5 2 3 2" xfId="1969" xr:uid="{00000000-0005-0000-0000-0000E8030000}"/>
    <cellStyle name="Currency 5 2 3 2 2" xfId="3109" xr:uid="{00000000-0005-0000-0000-0000D3020000}"/>
    <cellStyle name="Currency 5 2 3 2 2 2" xfId="8188" xr:uid="{E868AF50-4A6D-44BC-83C9-209DB309BB0F}"/>
    <cellStyle name="Currency 5 2 3 2 2 2 2" xfId="28855" xr:uid="{3BF9C56A-BDC1-4F4D-A53B-A83632B095C2}"/>
    <cellStyle name="Currency 5 2 3 2 2 2 3" xfId="28154" xr:uid="{4F0EEC13-E5DE-4629-8270-13F61F99DAFD}"/>
    <cellStyle name="Currency 5 2 3 2 2 2 4" xfId="18568" xr:uid="{BA89C912-96B1-42CB-9CB7-76ECD2E69A53}"/>
    <cellStyle name="Currency 5 2 3 2 2 3" xfId="11021" xr:uid="{B32F4D25-280E-4123-BC8C-A882B4C247D2}"/>
    <cellStyle name="Currency 5 2 3 2 2 3 2" xfId="21401" xr:uid="{AB4B76B5-E409-402B-A20C-F8E07C5FC7A2}"/>
    <cellStyle name="Currency 5 2 3 2 2 4" xfId="24398" xr:uid="{19D40202-82EB-4A14-9C2F-762EB18BA50F}"/>
    <cellStyle name="Currency 5 2 3 2 2 5" xfId="15735" xr:uid="{B043A422-93FE-44A2-A3D7-AC99CBEFA6FB}"/>
    <cellStyle name="Currency 5 2 3 2 3" xfId="3664" xr:uid="{00000000-0005-0000-0000-0000E8030000}"/>
    <cellStyle name="Currency 5 2 3 2 4" xfId="5706" xr:uid="{5ED9074E-CFC1-4F0E-AAA7-8ED93D6F736E}"/>
    <cellStyle name="Currency 5 2 3 2 4 2" xfId="29974" xr:uid="{EA9668FA-7D48-4451-A463-CEDC38FAAA6D}"/>
    <cellStyle name="Currency 5 2 3 2 5" xfId="24146" xr:uid="{A436BADA-01CA-44B5-B13D-BF91D5BD6C72}"/>
    <cellStyle name="Currency 5 2 3 2 6" xfId="13628" xr:uid="{2A0D9A90-7C39-497B-99CC-B6BDC390AD1B}"/>
    <cellStyle name="Currency 5 2 3 3" xfId="1970" xr:uid="{00000000-0005-0000-0000-0000E9030000}"/>
    <cellStyle name="Currency 5 2 3 3 2" xfId="2699" xr:uid="{00000000-0005-0000-0000-0000D4020000}"/>
    <cellStyle name="Currency 5 2 3 3 2 2" xfId="7822" xr:uid="{D0CDFCE5-20BF-42ED-9EFB-FAB04946587F}"/>
    <cellStyle name="Currency 5 2 3 3 2 2 2" xfId="18202" xr:uid="{3BCED285-7CC5-4070-8A11-76E588F6BC4F}"/>
    <cellStyle name="Currency 5 2 3 3 2 3" xfId="10655" xr:uid="{33CCFA73-7431-4161-8256-7B377A9BDBFA}"/>
    <cellStyle name="Currency 5 2 3 3 2 3 2" xfId="21035" xr:uid="{9BC23E41-2CDA-49D1-80AC-DF071D9AEEBF}"/>
    <cellStyle name="Currency 5 2 3 3 2 4" xfId="15369" xr:uid="{0B0E1420-F3F3-4F8F-A6BE-B2272087307F}"/>
    <cellStyle name="Currency 5 2 3 3 2 5" xfId="30457" xr:uid="{DAB7CACA-8941-4CE4-B122-9A8774B9A021}"/>
    <cellStyle name="Currency 5 2 3 3 3" xfId="3578" xr:uid="{00000000-0005-0000-0000-0000E9030000}"/>
    <cellStyle name="Currency 5 2 3 3 4" xfId="5707" xr:uid="{59616245-D824-46F1-81B0-F7CE84542057}"/>
    <cellStyle name="Currency 5 2 3 3 4 2" xfId="29917" xr:uid="{9D672207-4D78-471A-8306-1D5902F0DCD8}"/>
    <cellStyle name="Currency 5 2 3 3 5" xfId="25055" xr:uid="{F07ECF11-1D7B-4D79-A0FD-D2F0BF3D7837}"/>
    <cellStyle name="Currency 5 2 3 3 6" xfId="13116" xr:uid="{FF00E2A5-B4FB-49BB-96AB-5F24D126800F}"/>
    <cellStyle name="Currency 5 2 3 4" xfId="1968" xr:uid="{00000000-0005-0000-0000-0000EA030000}"/>
    <cellStyle name="Currency 5 2 3 4 2" xfId="3774" xr:uid="{9AA53097-E567-4935-BA95-65CC50D0B73B}"/>
    <cellStyle name="Currency 5 2 3 4 2 2" xfId="8615" xr:uid="{CCB07CC6-C475-4E96-BCAA-C52F5825DCF7}"/>
    <cellStyle name="Currency 5 2 3 4 2 2 2" xfId="18995" xr:uid="{04CD8D01-CEF3-4C9C-9BD0-1F5042A669E1}"/>
    <cellStyle name="Currency 5 2 3 4 2 3" xfId="11448" xr:uid="{225A8900-8F68-4269-B454-4E2E9025351E}"/>
    <cellStyle name="Currency 5 2 3 4 2 3 2" xfId="21828" xr:uid="{C188CF2C-115D-430F-9000-0E4E6571A19D}"/>
    <cellStyle name="Currency 5 2 3 4 2 4" xfId="26213" xr:uid="{0570CA31-8D59-46B5-8184-FEF8F7383B00}"/>
    <cellStyle name="Currency 5 2 3 4 2 5" xfId="26373" xr:uid="{28A2C1DE-F28A-4A55-9019-D1FB2D6D72D0}"/>
    <cellStyle name="Currency 5 2 3 4 2 6" xfId="16162" xr:uid="{F5D30928-98B2-467C-B2BC-D2080B97E6F0}"/>
    <cellStyle name="Currency 5 2 3 4 3" xfId="23677" xr:uid="{D15642E2-80E6-4635-98B9-0DDE89D66073}"/>
    <cellStyle name="Currency 5 2 3 5" xfId="4143" xr:uid="{BBE70D2D-604E-48B2-9D68-4A06E241AAB5}"/>
    <cellStyle name="Currency 5 2 3 5 2" xfId="8914" xr:uid="{A3449125-85BB-4347-9B52-EF23126E01C2}"/>
    <cellStyle name="Currency 5 2 3 5 2 2" xfId="29015" xr:uid="{6EB8AFAA-0881-4674-A52E-7A008315E4E0}"/>
    <cellStyle name="Currency 5 2 3 5 2 3" xfId="27596" xr:uid="{6EAEA2C4-443D-4C95-8CB1-EB87AE134AB5}"/>
    <cellStyle name="Currency 5 2 3 5 2 4" xfId="19294" xr:uid="{3D378635-15D0-4947-BD6B-4C612F00492B}"/>
    <cellStyle name="Currency 5 2 3 5 2 5" xfId="31022" xr:uid="{0D38C156-3687-44A0-89ED-AC90BFF6346D}"/>
    <cellStyle name="Currency 5 2 3 5 3" xfId="11747" xr:uid="{10C9EC3E-9AE2-4D9B-8479-211D3D07ED47}"/>
    <cellStyle name="Currency 5 2 3 5 3 2" xfId="22127" xr:uid="{15C832C3-6FF0-4856-A177-D03E7D068492}"/>
    <cellStyle name="Currency 5 2 3 5 4" xfId="26966" xr:uid="{F0640651-E4BA-485E-91B0-95C69E14D0AE}"/>
    <cellStyle name="Currency 5 2 3 5 5" xfId="16461" xr:uid="{BF109E69-ADD6-4229-AE11-DEB910336621}"/>
    <cellStyle name="Currency 5 2 3 6" xfId="4974" xr:uid="{19071EE0-5BFD-4F9E-9132-C53B4E247934}"/>
    <cellStyle name="Currency 5 2 3 6 2" xfId="28607" xr:uid="{5CCE0AB4-0287-4537-BF16-6DCB69FE2869}"/>
    <cellStyle name="Currency 5 2 3 6 3" xfId="27543" xr:uid="{69E98944-73A7-42A3-85AF-E17CD6BE819A}"/>
    <cellStyle name="Currency 5 2 3 6 4" xfId="14269" xr:uid="{9F6DB649-75FE-4421-9D34-EF7190C56541}"/>
    <cellStyle name="Currency 5 2 3 7" xfId="6722" xr:uid="{159000B8-7CC5-4955-8443-5AF2213C3E1C}"/>
    <cellStyle name="Currency 5 2 3 7 2" xfId="27878" xr:uid="{F909FE96-1CC9-415B-BC21-01A6FFCF83BC}"/>
    <cellStyle name="Currency 5 2 3 7 3" xfId="25974" xr:uid="{94FF8E5B-AA91-4B15-97A2-1A1AE04C25C4}"/>
    <cellStyle name="Currency 5 2 3 7 4" xfId="17102" xr:uid="{1DC87CFE-6CBF-4909-AECA-D5D13067C0F9}"/>
    <cellStyle name="Currency 5 2 3 8" xfId="9555" xr:uid="{2E40F6E5-2FED-4555-BFC0-2C0C435350C4}"/>
    <cellStyle name="Currency 5 2 3 8 2" xfId="19935" xr:uid="{220242D1-ABC7-43E6-B0E8-FF42CA590FC7}"/>
    <cellStyle name="Currency 5 2 3 9" xfId="22663" xr:uid="{D9AD0612-914B-436B-8DAE-F1188956DD8B}"/>
    <cellStyle name="Currency 5 2 4" xfId="1971" xr:uid="{00000000-0005-0000-0000-0000EB030000}"/>
    <cellStyle name="Currency 5 2 4 2" xfId="3110" xr:uid="{00000000-0005-0000-0000-0000D5020000}"/>
    <cellStyle name="Currency 5 2 4 2 2" xfId="8189" xr:uid="{25AFDB09-23E2-482C-8E76-09BB28DEADCF}"/>
    <cellStyle name="Currency 5 2 4 2 2 2" xfId="28856" xr:uid="{06FCD6AD-893B-4A36-A0AD-D369F771C15A}"/>
    <cellStyle name="Currency 5 2 4 2 2 2 2" xfId="31237" xr:uid="{73676227-5E83-4702-8972-5E4E8CEB392D}"/>
    <cellStyle name="Currency 5 2 4 2 2 2 3" xfId="30896" xr:uid="{13AFE293-B1E9-4C3C-B65C-D9B74021402C}"/>
    <cellStyle name="Currency 5 2 4 2 2 3" xfId="26050" xr:uid="{4EF20C12-2878-49D2-8D87-1A4B0612BC68}"/>
    <cellStyle name="Currency 5 2 4 2 2 4" xfId="18569" xr:uid="{53A0814F-3C91-470B-9122-F71FDD3F23C7}"/>
    <cellStyle name="Currency 5 2 4 2 3" xfId="11022" xr:uid="{B5B91CCF-256F-4CE3-BF8B-CED889D41FC5}"/>
    <cellStyle name="Currency 5 2 4 2 3 2" xfId="21402" xr:uid="{0C977F6E-A74F-42C8-9858-D8827CB31566}"/>
    <cellStyle name="Currency 5 2 4 2 4" xfId="23955" xr:uid="{83B7EFE6-940B-4612-89E7-D38FCF8EE350}"/>
    <cellStyle name="Currency 5 2 4 2 5" xfId="15736" xr:uid="{E729032C-0C99-45F8-AE83-A66126EFFACB}"/>
    <cellStyle name="Currency 5 2 4 3" xfId="2048" xr:uid="{00000000-0005-0000-0000-0000EB030000}"/>
    <cellStyle name="Currency 5 2 4 4" xfId="4434" xr:uid="{EAF59091-946C-4F5C-9343-3EB106ED6014}"/>
    <cellStyle name="Currency 5 2 4 4 2" xfId="9205" xr:uid="{9DE673C5-9FAC-4C6B-A3AD-1258CD7F4F41}"/>
    <cellStyle name="Currency 5 2 4 4 2 2" xfId="19585" xr:uid="{7306ABE8-FFF7-463F-8A00-99CCC9E3B069}"/>
    <cellStyle name="Currency 5 2 4 4 2 3" xfId="31099" xr:uid="{04F8AB4D-3583-413E-A867-E9E1E954177D}"/>
    <cellStyle name="Currency 5 2 4 4 2 4" xfId="30895" xr:uid="{033065B8-3DEE-4E7E-9008-7D6E15491596}"/>
    <cellStyle name="Currency 5 2 4 4 3" xfId="12038" xr:uid="{84643D44-AB5A-4804-B4B3-D8D413675A2D}"/>
    <cellStyle name="Currency 5 2 4 4 3 2" xfId="22418" xr:uid="{BB6414FD-0893-461E-A134-D075A290A690}"/>
    <cellStyle name="Currency 5 2 4 4 4" xfId="28671" xr:uid="{D727F6B1-6619-4645-A993-510B5AE51350}"/>
    <cellStyle name="Currency 5 2 4 4 5" xfId="28188" xr:uid="{E3AEF5FB-7525-4F93-99F2-9954E237AACE}"/>
    <cellStyle name="Currency 5 2 4 4 6" xfId="16752" xr:uid="{3E4750C6-930A-4339-AE91-F90BECE985F2}"/>
    <cellStyle name="Currency 5 2 4 5" xfId="5708" xr:uid="{81CCBD4C-4647-4780-BDEB-D175A3F5ADBE}"/>
    <cellStyle name="Currency 5 2 4 5 2" xfId="29692" xr:uid="{5AD77B6F-1F47-49A8-8F2D-FBDD0BA971A3}"/>
    <cellStyle name="Currency 5 2 4 5 2 2" xfId="30993" xr:uid="{61B4BDAA-FE5F-4AB7-9E5D-32E54EF4F78A}"/>
    <cellStyle name="Currency 5 2 4 6" xfId="22714" xr:uid="{912E2D58-135C-466F-977B-D7FCE32E6FF0}"/>
    <cellStyle name="Currency 5 2 4 7" xfId="13629" xr:uid="{3CE5B02C-94B0-4AC5-8DF4-DCF0A61C21CA}"/>
    <cellStyle name="Currency 5 2 5" xfId="1972" xr:uid="{00000000-0005-0000-0000-0000EC030000}"/>
    <cellStyle name="Currency 5 2 5 2" xfId="2888" xr:uid="{00000000-0005-0000-0000-0000D6020000}"/>
    <cellStyle name="Currency 5 2 5 2 2" xfId="8004" xr:uid="{76E26953-D137-4A0D-A497-4B6AC98CE538}"/>
    <cellStyle name="Currency 5 2 5 2 2 2" xfId="28655" xr:uid="{63423EA7-9E9C-41A3-9548-819C174CD01F}"/>
    <cellStyle name="Currency 5 2 5 2 2 2 2" xfId="31210" xr:uid="{BF6DB955-8871-4EAF-9EB8-C68B85D30551}"/>
    <cellStyle name="Currency 5 2 5 2 2 2 3" xfId="30897" xr:uid="{C2C9D297-6FFA-48E8-8FCF-9BB4213F41C3}"/>
    <cellStyle name="Currency 5 2 5 2 2 3" xfId="26010" xr:uid="{37321E1F-694C-4E0C-9870-7424F46302A7}"/>
    <cellStyle name="Currency 5 2 5 2 2 4" xfId="18384" xr:uid="{7CFBABE8-19D0-41B9-A18C-0F534E5095CC}"/>
    <cellStyle name="Currency 5 2 5 2 3" xfId="10837" xr:uid="{B90DC41B-6A12-425B-AEEF-D5D78A8A4A53}"/>
    <cellStyle name="Currency 5 2 5 2 3 2" xfId="21217" xr:uid="{3D52AE92-5923-457B-9350-B22A4AE1191A}"/>
    <cellStyle name="Currency 5 2 5 2 4" xfId="25926" xr:uid="{DAB2A62E-EF04-4D21-ABCA-3D8381BF181C}"/>
    <cellStyle name="Currency 5 2 5 2 5" xfId="15551" xr:uid="{86AEB658-238E-45DA-8F63-23B312B7D1A9}"/>
    <cellStyle name="Currency 5 2 5 3" xfId="3607" xr:uid="{00000000-0005-0000-0000-0000EC030000}"/>
    <cellStyle name="Currency 5 2 5 4" xfId="5709" xr:uid="{34D882F9-3A98-4786-A61F-2BA19F885A26}"/>
    <cellStyle name="Currency 5 2 5 4 2" xfId="29927" xr:uid="{7102F65A-C7BE-4D84-A759-F42C9E8516B6}"/>
    <cellStyle name="Currency 5 2 5 5" xfId="23043" xr:uid="{C6FB78A3-7FB3-4C8B-AE13-0BA29A31CEF6}"/>
    <cellStyle name="Currency 5 2 5 6" xfId="13388" xr:uid="{23481EF7-DAB4-448F-896D-7EFA49323FD9}"/>
    <cellStyle name="Currency 5 2 6" xfId="1964" xr:uid="{00000000-0005-0000-0000-0000ED030000}"/>
    <cellStyle name="Currency 5 2 6 2" xfId="2540" xr:uid="{00000000-0005-0000-0000-0000D7020000}"/>
    <cellStyle name="Currency 5 2 6 2 2" xfId="7664" xr:uid="{74261CAA-4101-473F-B347-C83F8EAEB42F}"/>
    <cellStyle name="Currency 5 2 6 2 2 2" xfId="18044" xr:uid="{49FBE54B-FD8E-4F2D-838F-4B8FC9ADB860}"/>
    <cellStyle name="Currency 5 2 6 2 3" xfId="10497" xr:uid="{556E629B-FE91-426B-933D-E95FA4998D76}"/>
    <cellStyle name="Currency 5 2 6 2 3 2" xfId="20877" xr:uid="{E11A0ED8-348A-4DA6-9D90-EEF14F0BBC40}"/>
    <cellStyle name="Currency 5 2 6 2 4" xfId="26576" xr:uid="{C9B861A8-D8EB-43AD-B25A-681F5470E314}"/>
    <cellStyle name="Currency 5 2 6 2 5" xfId="25901" xr:uid="{66E2E6D2-0C15-4FBD-B3CD-FFBE6CC078CC}"/>
    <cellStyle name="Currency 5 2 6 2 6" xfId="15211" xr:uid="{2507063B-74EC-4F1F-AF09-CFD95B288AF3}"/>
    <cellStyle name="Currency 5 2 6 3" xfId="3593" xr:uid="{00000000-0005-0000-0000-0000ED030000}"/>
    <cellStyle name="Currency 5 2 6 4" xfId="5702" xr:uid="{6044BC41-93EB-4D46-8847-7E28FDC1C7F0}"/>
    <cellStyle name="Currency 5 2 6 4 2" xfId="29877" xr:uid="{C483D0FC-BB86-4D28-A080-8736F3CBDE28}"/>
    <cellStyle name="Currency 5 2 6 5" xfId="23119" xr:uid="{DFB24F9D-60E6-480E-886E-475EF7F1242B}"/>
    <cellStyle name="Currency 5 2 6 6" xfId="12927" xr:uid="{244FD039-EA37-4B72-A255-228CC58257FA}"/>
    <cellStyle name="Currency 5 2 7" xfId="2234" xr:uid="{00000000-0005-0000-0000-0000CB020000}"/>
    <cellStyle name="Currency 5 2 7 2" xfId="7360" xr:uid="{46D783E5-C67D-4AD0-83C0-CF4DD70F2D04}"/>
    <cellStyle name="Currency 5 2 7 2 2" xfId="26296" xr:uid="{0094EF5E-9118-446E-8932-915721C49C84}"/>
    <cellStyle name="Currency 5 2 7 2 2 2" xfId="31173" xr:uid="{0ABF76C8-146E-4EA9-9EF4-12330D97B2F4}"/>
    <cellStyle name="Currency 5 2 7 2 2 3" xfId="30898" xr:uid="{B13E3068-9BEB-46ED-BF85-C4985B631957}"/>
    <cellStyle name="Currency 5 2 7 2 3" xfId="26140" xr:uid="{8D63E90A-D234-400F-9E75-4182E9C21698}"/>
    <cellStyle name="Currency 5 2 7 2 4" xfId="17740" xr:uid="{F397A08D-393B-4E26-BD24-2E6F720FBD36}"/>
    <cellStyle name="Currency 5 2 7 3" xfId="10193" xr:uid="{E9F0637B-A05F-4E9D-8BA2-C2EBC2EFAA4D}"/>
    <cellStyle name="Currency 5 2 7 3 2" xfId="20573" xr:uid="{BC39AA1D-EDCB-4BA3-9D5E-5853FA61C57D}"/>
    <cellStyle name="Currency 5 2 7 4" xfId="25304" xr:uid="{35146824-73C6-468D-82D5-4BCD67342811}"/>
    <cellStyle name="Currency 5 2 7 5" xfId="14907" xr:uid="{7EB1EE87-E11D-47CB-A2B8-C4724D639E82}"/>
    <cellStyle name="Currency 5 2 8" xfId="3890" xr:uid="{F5558CD4-A4A2-4E3D-AB6A-144E8681197F}"/>
    <cellStyle name="Currency 5 2 8 2" xfId="8721" xr:uid="{2F1B63F7-D083-429E-B1CA-1A6BFE7DDEA4}"/>
    <cellStyle name="Currency 5 2 8 2 2" xfId="19101" xr:uid="{AA81A8B7-20C9-4F9B-90A1-BEB1376ACEFA}"/>
    <cellStyle name="Currency 5 2 8 3" xfId="11554" xr:uid="{75471A33-C8F0-40CF-B5BF-4A81D5F9A038}"/>
    <cellStyle name="Currency 5 2 8 3 2" xfId="21934" xr:uid="{1A25BBFC-EAD0-476B-B10E-5BE1DFD38444}"/>
    <cellStyle name="Currency 5 2 8 4" xfId="27959" xr:uid="{38D58FC1-9BAF-45DE-9227-885220FBB692}"/>
    <cellStyle name="Currency 5 2 8 5" xfId="28577" xr:uid="{145D1AFD-484B-4FDE-876F-13C665ED8789}"/>
    <cellStyle name="Currency 5 2 8 6" xfId="16268" xr:uid="{82A908FC-D9AF-4CB9-9FAE-0596054F1EA2}"/>
    <cellStyle name="Currency 5 2 9" xfId="4972" xr:uid="{83D789FE-00E7-4353-9F50-F27A53E5C0A6}"/>
    <cellStyle name="Currency 5 2 9 2" xfId="25927" xr:uid="{D31F2547-600E-4F5D-B779-A3F82E3BA780}"/>
    <cellStyle name="Currency 5 2 9 3" xfId="27069" xr:uid="{080F0B0A-5BC7-4901-AD69-507C20B1622B}"/>
    <cellStyle name="Currency 5 2 9 4" xfId="14267" xr:uid="{5C56210C-0634-43D4-9558-692036755A96}"/>
    <cellStyle name="Currency 5 3" xfId="594" xr:uid="{00000000-0005-0000-0000-0000EE030000}"/>
    <cellStyle name="Currency 5 3 10" xfId="9556" xr:uid="{2A505504-F946-417F-8A75-43BF4BB35F9D}"/>
    <cellStyle name="Currency 5 3 10 2" xfId="19936" xr:uid="{A7220A94-B2B4-4AE1-9570-D96C08F7CB0B}"/>
    <cellStyle name="Currency 5 3 11" xfId="23031" xr:uid="{526A7DBF-D3D2-442D-9A54-DD31D9FDF6E8}"/>
    <cellStyle name="Currency 5 3 12" xfId="12531" xr:uid="{20BE156C-F121-4FA0-B6FD-EE6E99003D67}"/>
    <cellStyle name="Currency 5 3 2" xfId="1974" xr:uid="{00000000-0005-0000-0000-0000EF030000}"/>
    <cellStyle name="Currency 5 3 2 2" xfId="3112" xr:uid="{00000000-0005-0000-0000-0000DA020000}"/>
    <cellStyle name="Currency 5 3 2 2 2" xfId="6173" xr:uid="{2A83A707-9693-4504-A63C-CB91999D274E}"/>
    <cellStyle name="Currency 5 3 2 2 2 2" xfId="24179" xr:uid="{957406F0-CF59-4D3C-9C8C-E18064A609A3}"/>
    <cellStyle name="Currency 5 3 2 2 2 2 2" xfId="28714" xr:uid="{30692465-3C1C-4D4C-BF5B-4B86D75AD3A7}"/>
    <cellStyle name="Currency 5 3 2 2 2 2 3" xfId="31149" xr:uid="{50F8AEFD-436B-4734-8134-882238514C1B}"/>
    <cellStyle name="Currency 5 3 2 2 2 3" xfId="28079" xr:uid="{44E0DBA9-7F9D-4F75-A250-7B439F25517A}"/>
    <cellStyle name="Currency 5 3 2 2 2 4" xfId="15738" xr:uid="{ECECBAE7-FE6A-418C-A364-9CC2967EB8CB}"/>
    <cellStyle name="Currency 5 3 2 2 3" xfId="8191" xr:uid="{B638F41F-98D3-49A1-A601-35D9335CCE81}"/>
    <cellStyle name="Currency 5 3 2 2 3 2" xfId="18571" xr:uid="{DCE59326-8858-4E51-A3B0-845F3FA7CFDF}"/>
    <cellStyle name="Currency 5 3 2 2 4" xfId="11024" xr:uid="{56957B04-499B-48B4-98D4-D7E7F4C67751}"/>
    <cellStyle name="Currency 5 3 2 2 4 2" xfId="21404" xr:uid="{8C77967D-6BBC-4B84-B128-12C314811052}"/>
    <cellStyle name="Currency 5 3 2 2 5" xfId="24902" xr:uid="{54FD32AF-935F-4AE0-935A-654E37BB2CEA}"/>
    <cellStyle name="Currency 5 3 2 2 5 2" xfId="30075" xr:uid="{F958E69A-68BF-4BA9-81F7-14578EED27A9}"/>
    <cellStyle name="Currency 5 3 2 2 6" xfId="26919" xr:uid="{AF32DBC3-ACF6-4745-AD7B-F110F70C1559}"/>
    <cellStyle name="Currency 5 3 2 2 7" xfId="13631" xr:uid="{76CCBC9C-1C00-49D1-B059-63613061B900}"/>
    <cellStyle name="Currency 5 3 2 3" xfId="2701" xr:uid="{00000000-0005-0000-0000-0000D9020000}"/>
    <cellStyle name="Currency 5 3 2 3 2" xfId="7824" xr:uid="{5C7BCAA3-9C9F-492F-8861-2AD267BF934E}"/>
    <cellStyle name="Currency 5 3 2 3 2 2" xfId="27066" xr:uid="{55EF035C-8796-42AA-B3B7-EB9756ADAED2}"/>
    <cellStyle name="Currency 5 3 2 3 2 3" xfId="27407" xr:uid="{24DD1B34-5BDA-469F-96C6-8E6E015D9E3F}"/>
    <cellStyle name="Currency 5 3 2 3 2 4" xfId="18204" xr:uid="{12DA4345-B994-4CCF-88F1-B9C2539AD072}"/>
    <cellStyle name="Currency 5 3 2 3 3" xfId="10657" xr:uid="{2C015DA8-CF23-4D00-8256-2EACF4E418A2}"/>
    <cellStyle name="Currency 5 3 2 3 3 2" xfId="21037" xr:uid="{70FD7D19-0E93-462C-9581-32C4AEB2F859}"/>
    <cellStyle name="Currency 5 3 2 3 4" xfId="24098" xr:uid="{FB9ECE9D-A2D2-4743-BCED-964CFCC7B75D}"/>
    <cellStyle name="Currency 5 3 2 3 5" xfId="15371" xr:uid="{9C8C138F-CE6E-4288-94A8-950FEF0B812D}"/>
    <cellStyle name="Currency 5 3 2 4" xfId="3699" xr:uid="{00000000-0005-0000-0000-0000EF030000}"/>
    <cellStyle name="Currency 5 3 2 4 2" xfId="26889" xr:uid="{C9DBE510-EFCE-4A0C-8EE8-48DD9ED241FF}"/>
    <cellStyle name="Currency 5 3 2 4 3" xfId="26495" xr:uid="{49081016-EABC-4DB1-B361-D6F414E29952}"/>
    <cellStyle name="Currency 5 3 2 5" xfId="4278" xr:uid="{313F8346-39CD-4124-8B3A-C4CAB3DD2ECA}"/>
    <cellStyle name="Currency 5 3 2 5 2" xfId="9049" xr:uid="{099BCFBD-F523-4301-A1A6-C0079B714369}"/>
    <cellStyle name="Currency 5 3 2 5 2 2" xfId="19429" xr:uid="{27CFA0D3-4438-46F6-878B-42D727E86880}"/>
    <cellStyle name="Currency 5 3 2 5 2 3" xfId="31053" xr:uid="{033E1420-9C77-473B-804F-C41CBED77E74}"/>
    <cellStyle name="Currency 5 3 2 5 2 4" xfId="30899" xr:uid="{13CA0AD7-30C4-4001-B64F-03E7560C4A03}"/>
    <cellStyle name="Currency 5 3 2 5 3" xfId="11882" xr:uid="{E5116A94-E160-444D-A2C3-020F35D29607}"/>
    <cellStyle name="Currency 5 3 2 5 3 2" xfId="22262" xr:uid="{D7658E5A-BB9F-4E05-855D-29A5263DD5F0}"/>
    <cellStyle name="Currency 5 3 2 5 4" xfId="26952" xr:uid="{95732337-E1E3-4AC6-B7DD-8469E5DEFCBB}"/>
    <cellStyle name="Currency 5 3 2 5 5" xfId="27487" xr:uid="{B5F126A9-6131-4F53-870D-FC414775705C}"/>
    <cellStyle name="Currency 5 3 2 5 6" xfId="16596" xr:uid="{CC305DE1-2E81-4E5A-9508-CAE9EA08AB9C}"/>
    <cellStyle name="Currency 5 3 2 6" xfId="5711" xr:uid="{2162A165-A601-451F-A59D-9BF2EFCF87E1}"/>
    <cellStyle name="Currency 5 3 2 6 2" xfId="29729" xr:uid="{7E661BEA-FF8D-4BD4-AFEB-927EC4D8CCA8}"/>
    <cellStyle name="Currency 5 3 2 6 2 2" xfId="30994" xr:uid="{6539BE70-08E3-4AA4-B58E-F300449EC90E}"/>
    <cellStyle name="Currency 5 3 2 7" xfId="22908" xr:uid="{2A10CFEC-0929-4835-ABE0-3A392EEEC7A6}"/>
    <cellStyle name="Currency 5 3 2 8" xfId="13118" xr:uid="{47A9C792-CC8F-4DF3-B7EE-6BD5C7B06878}"/>
    <cellStyle name="Currency 5 3 2 9" xfId="29995" xr:uid="{2C104A3A-A926-488C-8CAB-843E476B7B22}"/>
    <cellStyle name="Currency 5 3 3" xfId="1975" xr:uid="{00000000-0005-0000-0000-0000F0030000}"/>
    <cellStyle name="Currency 5 3 3 2" xfId="3113" xr:uid="{00000000-0005-0000-0000-0000DB020000}"/>
    <cellStyle name="Currency 5 3 3 2 2" xfId="8192" xr:uid="{86FFB7B9-2A55-4AB6-B2B2-D1802A59687B}"/>
    <cellStyle name="Currency 5 3 3 2 2 2" xfId="28858" xr:uid="{01C80663-FA5B-4EA7-9670-DC6D2E0C723D}"/>
    <cellStyle name="Currency 5 3 3 2 2 2 2" xfId="31238" xr:uid="{3C0EFCA0-5665-4D69-876A-58B83D160D6D}"/>
    <cellStyle name="Currency 5 3 3 2 2 2 3" xfId="30901" xr:uid="{DFA99822-3024-4E51-8F42-35A278ABE4E4}"/>
    <cellStyle name="Currency 5 3 3 2 2 3" xfId="26628" xr:uid="{685863A7-BFEF-415D-A2CE-7B02227AD743}"/>
    <cellStyle name="Currency 5 3 3 2 2 4" xfId="18572" xr:uid="{2B83C1F7-E7AD-42DC-AFA0-80882660E932}"/>
    <cellStyle name="Currency 5 3 3 2 3" xfId="11025" xr:uid="{D850F367-3396-4AD9-B76D-E56459C3DE3C}"/>
    <cellStyle name="Currency 5 3 3 2 3 2" xfId="21405" xr:uid="{C9751C7E-EED7-40B7-99CB-553163E6D914}"/>
    <cellStyle name="Currency 5 3 3 2 4" xfId="24124" xr:uid="{F1D85D90-2F0F-4588-A85A-C8D9E996F941}"/>
    <cellStyle name="Currency 5 3 3 2 5" xfId="15739" xr:uid="{0A1C1433-46CA-4D11-98FF-9932F571D779}"/>
    <cellStyle name="Currency 5 3 3 3" xfId="2086" xr:uid="{00000000-0005-0000-0000-0000F0030000}"/>
    <cellStyle name="Currency 5 3 3 4" xfId="4435" xr:uid="{20CFB897-666F-4149-87D6-72BD94186F0A}"/>
    <cellStyle name="Currency 5 3 3 4 2" xfId="9206" xr:uid="{FEBB92A8-84BF-498D-9CC9-F630B4376368}"/>
    <cellStyle name="Currency 5 3 3 4 2 2" xfId="19586" xr:uid="{62507DBF-4272-4F62-BCDC-95743CA0B033}"/>
    <cellStyle name="Currency 5 3 3 4 2 3" xfId="31100" xr:uid="{785265B5-1F83-4815-9163-77914337B262}"/>
    <cellStyle name="Currency 5 3 3 4 2 4" xfId="30900" xr:uid="{7FC14047-A419-4FF0-AC80-82C714D7AF82}"/>
    <cellStyle name="Currency 5 3 3 4 3" xfId="12039" xr:uid="{6051F4A6-5D37-4162-ADF9-79B7787E3719}"/>
    <cellStyle name="Currency 5 3 3 4 3 2" xfId="22419" xr:uid="{2436F9F3-320D-4752-9AF1-E43DC261CDA1}"/>
    <cellStyle name="Currency 5 3 3 4 4" xfId="16753" xr:uid="{6F6A6062-2CE2-4B46-864C-7998CC3BFE47}"/>
    <cellStyle name="Currency 5 3 3 5" xfId="5712" xr:uid="{B225AD9D-70E2-4841-A531-CDA142155BD0}"/>
    <cellStyle name="Currency 5 3 3 5 2" xfId="29696" xr:uid="{A379AF37-E0F1-412B-A298-3E3C42206E20}"/>
    <cellStyle name="Currency 5 3 3 5 2 2" xfId="30995" xr:uid="{1F76261D-623D-47D8-8A94-50739780B2FC}"/>
    <cellStyle name="Currency 5 3 3 6" xfId="23071" xr:uid="{F18CE366-3398-446C-8744-B602531D5D21}"/>
    <cellStyle name="Currency 5 3 3 7" xfId="13632" xr:uid="{DF8FB77F-CD78-4108-AC65-79380C8B667D}"/>
    <cellStyle name="Currency 5 3 4" xfId="1973" xr:uid="{00000000-0005-0000-0000-0000F1030000}"/>
    <cellStyle name="Currency 5 3 4 2" xfId="3111" xr:uid="{00000000-0005-0000-0000-0000DC020000}"/>
    <cellStyle name="Currency 5 3 4 2 2" xfId="8190" xr:uid="{12605518-45C2-4A5E-B142-B539828DFC7C}"/>
    <cellStyle name="Currency 5 3 4 2 2 2" xfId="28857" xr:uid="{F2C64340-B6DF-456D-A36F-9ED0B197E7CF}"/>
    <cellStyle name="Currency 5 3 4 2 2 3" xfId="28282" xr:uid="{50F5FF16-544C-433F-AD2A-CC87A8B1AA2D}"/>
    <cellStyle name="Currency 5 3 4 2 2 4" xfId="18570" xr:uid="{2A125001-18F0-499F-A790-154D829D4369}"/>
    <cellStyle name="Currency 5 3 4 2 3" xfId="11023" xr:uid="{EBBBB68E-B7A9-4727-B8A5-CA63FBCD5FE7}"/>
    <cellStyle name="Currency 5 3 4 2 3 2" xfId="21403" xr:uid="{E180010A-2FCD-46F1-BA44-5BA0B1F655D8}"/>
    <cellStyle name="Currency 5 3 4 2 4" xfId="22873" xr:uid="{F8FA9813-888C-472C-A853-49F365954C32}"/>
    <cellStyle name="Currency 5 3 4 2 5" xfId="15737" xr:uid="{7F15E761-E3B1-4282-80AD-D5D4A5947524}"/>
    <cellStyle name="Currency 5 3 4 3" xfId="3544" xr:uid="{00000000-0005-0000-0000-0000F1030000}"/>
    <cellStyle name="Currency 5 3 4 4" xfId="5710" xr:uid="{3EEC26B5-3962-41F9-B6A3-EC813AA1EBAC}"/>
    <cellStyle name="Currency 5 3 4 4 2" xfId="29975" xr:uid="{D1112619-8F7B-4CEF-915B-708D2443B095}"/>
    <cellStyle name="Currency 5 3 4 5" xfId="24980" xr:uid="{B04AF8FD-6114-4C71-A9D7-E976CE18350C}"/>
    <cellStyle name="Currency 5 3 4 6" xfId="13630" xr:uid="{1BA1C8B1-6A6F-459D-B36D-75354FAD0DB3}"/>
    <cellStyle name="Currency 5 3 5" xfId="2583" xr:uid="{00000000-0005-0000-0000-0000DD020000}"/>
    <cellStyle name="Currency 5 3 5 2" xfId="5847" xr:uid="{3F6A570E-8A5C-4C20-A93D-0E180E864A90}"/>
    <cellStyle name="Currency 5 3 5 2 2" xfId="26967" xr:uid="{D1EBB5CD-FC7A-4F10-B519-46CA29184018}"/>
    <cellStyle name="Currency 5 3 5 2 2 2" xfId="31185" xr:uid="{C9C22307-3BA8-47BE-87A8-DE51ADDD98DB}"/>
    <cellStyle name="Currency 5 3 5 2 2 3" xfId="30902" xr:uid="{D3CCDC70-5088-44B7-86FC-33B08181C61A}"/>
    <cellStyle name="Currency 5 3 5 2 3" xfId="27434" xr:uid="{A30D7B8C-6247-4972-9E66-87FE75BA273A}"/>
    <cellStyle name="Currency 5 3 5 2 4" xfId="15254" xr:uid="{5A8FF11C-9103-4B97-B92A-D4028022214B}"/>
    <cellStyle name="Currency 5 3 5 3" xfId="7707" xr:uid="{9460C487-FB9F-432D-B8BA-58C64B66EF9C}"/>
    <cellStyle name="Currency 5 3 5 3 2" xfId="18087" xr:uid="{F4EF039A-E7C5-446C-85C1-54823D809576}"/>
    <cellStyle name="Currency 5 3 5 4" xfId="10540" xr:uid="{76470AA5-DD44-48EC-BF0C-40932FC056F6}"/>
    <cellStyle name="Currency 5 3 5 4 2" xfId="20920" xr:uid="{3D8BF286-0DD9-4AB7-85AA-76A759003684}"/>
    <cellStyle name="Currency 5 3 5 5" xfId="22927" xr:uid="{EB799ACC-0960-4BBD-AFBD-116C4BD090D4}"/>
    <cellStyle name="Currency 5 3 5 6" xfId="12970" xr:uid="{15AE4B7D-C61A-47C5-9B30-FD9BCA05DBB6}"/>
    <cellStyle name="Currency 5 3 6" xfId="2300" xr:uid="{00000000-0005-0000-0000-0000D8020000}"/>
    <cellStyle name="Currency 5 3 6 2" xfId="7426" xr:uid="{37D454D2-98EC-4ECA-875B-525C939A12B9}"/>
    <cellStyle name="Currency 5 3 6 2 2" xfId="17806" xr:uid="{FD2A3EEF-D7B3-4708-9FF7-7DBA0EEEC3A6}"/>
    <cellStyle name="Currency 5 3 6 3" xfId="10259" xr:uid="{66DE0595-77D0-44E2-BBAB-22A938590D29}"/>
    <cellStyle name="Currency 5 3 6 3 2" xfId="20639" xr:uid="{5A5654FD-D243-4742-BB0B-511AAA74AA3D}"/>
    <cellStyle name="Currency 5 3 6 4" xfId="24666" xr:uid="{953EE173-511B-4B9D-A92A-2D18C7063975}"/>
    <cellStyle name="Currency 5 3 6 5" xfId="28651" xr:uid="{8A1E049F-A38F-4793-A084-89101582F1E5}"/>
    <cellStyle name="Currency 5 3 6 6" xfId="14973" xr:uid="{A75CB0B2-BEB0-40BE-BC81-57A1FBA3825F}"/>
    <cellStyle name="Currency 5 3 7" xfId="3831" xr:uid="{4F7D27AA-E36A-485B-B1CA-FAD81716445B}"/>
    <cellStyle name="Currency 5 3 7 2" xfId="8663" xr:uid="{CA439490-CAC7-4667-8AAC-FC5DAB444913}"/>
    <cellStyle name="Currency 5 3 7 2 2" xfId="19043" xr:uid="{CA2B8348-30AA-4FB0-AE43-CECC40FCD663}"/>
    <cellStyle name="Currency 5 3 7 3" xfId="11496" xr:uid="{B425CEAF-FDE3-4E01-8713-78F3DCD91BC4}"/>
    <cellStyle name="Currency 5 3 7 3 2" xfId="21876" xr:uid="{D7EFDDC8-32C9-4BC3-A30B-61BCCA7B0596}"/>
    <cellStyle name="Currency 5 3 7 4" xfId="26160" xr:uid="{02640B68-3BEC-48B3-AC71-22D042167650}"/>
    <cellStyle name="Currency 5 3 7 5" xfId="25941" xr:uid="{B7C5EF07-BCE7-453B-898D-822557617857}"/>
    <cellStyle name="Currency 5 3 7 6" xfId="16210" xr:uid="{E8BDBC14-C79C-495C-87FC-BF87E75E23FC}"/>
    <cellStyle name="Currency 5 3 8" xfId="4975" xr:uid="{72549817-FBAA-4BE4-BCFB-74426F487CE8}"/>
    <cellStyle name="Currency 5 3 8 2" xfId="14270" xr:uid="{84018680-E061-4D9B-B808-5B964A2F0278}"/>
    <cellStyle name="Currency 5 3 9" xfId="6723" xr:uid="{7F742B85-07C3-4481-90BB-0054BDEEFD95}"/>
    <cellStyle name="Currency 5 3 9 2" xfId="17103" xr:uid="{86DC57A8-873C-436C-A7EF-6D6D1E4794F1}"/>
    <cellStyle name="Currency 5 4" xfId="595" xr:uid="{00000000-0005-0000-0000-0000F2030000}"/>
    <cellStyle name="Currency 5 4 10" xfId="12689" xr:uid="{91FE20A7-7F48-4F48-AD49-63CAB8CF3EEC}"/>
    <cellStyle name="Currency 5 4 2" xfId="1977" xr:uid="{00000000-0005-0000-0000-0000F3030000}"/>
    <cellStyle name="Currency 5 4 2 2" xfId="3114" xr:uid="{00000000-0005-0000-0000-0000DF020000}"/>
    <cellStyle name="Currency 5 4 2 2 2" xfId="8193" xr:uid="{608C7477-457B-446D-B4DA-1DE51946CB0C}"/>
    <cellStyle name="Currency 5 4 2 2 2 2" xfId="28859" xr:uid="{E574C560-A659-49CE-8A64-D1A07C293872}"/>
    <cellStyle name="Currency 5 4 2 2 2 3" xfId="27735" xr:uid="{A8559155-7CA4-4F41-9566-ACCBE439BD16}"/>
    <cellStyle name="Currency 5 4 2 2 2 4" xfId="18573" xr:uid="{326B5A18-FE67-48F1-857D-9002C90345F5}"/>
    <cellStyle name="Currency 5 4 2 2 3" xfId="11026" xr:uid="{92F448A3-E2F1-491A-BEB4-F0D29626B307}"/>
    <cellStyle name="Currency 5 4 2 2 3 2" xfId="21406" xr:uid="{8E9DA054-293F-4B35-9F07-D93D74CA882A}"/>
    <cellStyle name="Currency 5 4 2 2 4" xfId="23745" xr:uid="{0CC4DA2D-40A8-4977-A8A0-7877AAC19348}"/>
    <cellStyle name="Currency 5 4 2 2 5" xfId="15740" xr:uid="{A7D646FF-DCED-4ADD-A46C-B4FB30D778F5}"/>
    <cellStyle name="Currency 5 4 2 3" xfId="3641" xr:uid="{00000000-0005-0000-0000-0000F3030000}"/>
    <cellStyle name="Currency 5 4 2 4" xfId="5713" xr:uid="{671213EE-3688-4CDB-B942-51A717C3AE88}"/>
    <cellStyle name="Currency 5 4 2 4 2" xfId="29782" xr:uid="{19716B96-BD5D-41F7-9047-88F0E9D8F84C}"/>
    <cellStyle name="Currency 5 4 2 5" xfId="22821" xr:uid="{93D8A375-BAFB-437F-86FC-856A9BB2B527}"/>
    <cellStyle name="Currency 5 4 2 6" xfId="13633" xr:uid="{59CC9632-D058-4580-807A-C5EA2077C297}"/>
    <cellStyle name="Currency 5 4 3" xfId="1978" xr:uid="{00000000-0005-0000-0000-0000F4030000}"/>
    <cellStyle name="Currency 5 4 3 2" xfId="2698" xr:uid="{00000000-0005-0000-0000-0000E0020000}"/>
    <cellStyle name="Currency 5 4 3 2 2" xfId="7821" xr:uid="{9341D43D-1C0E-42BD-9D8B-CA18E72E65F2}"/>
    <cellStyle name="Currency 5 4 3 2 2 2" xfId="18201" xr:uid="{EB82C059-FCC5-413A-933D-7D4E33815D96}"/>
    <cellStyle name="Currency 5 4 3 2 3" xfId="10654" xr:uid="{B84212C0-4E2C-4BC6-AF4A-87BB56C1A2BC}"/>
    <cellStyle name="Currency 5 4 3 2 3 2" xfId="21034" xr:uid="{0E5706C4-251B-4ACD-847A-54DAED91BE3A}"/>
    <cellStyle name="Currency 5 4 3 2 4" xfId="15368" xr:uid="{1DDD8357-BD14-4A90-A5B6-F047397DF222}"/>
    <cellStyle name="Currency 5 4 3 2 5" xfId="30458" xr:uid="{C4BF89D7-9F8D-4225-9959-7ECED6738608}"/>
    <cellStyle name="Currency 5 4 3 3" xfId="2075" xr:uid="{00000000-0005-0000-0000-0000F4030000}"/>
    <cellStyle name="Currency 5 4 3 4" xfId="5714" xr:uid="{C626BE1A-2589-41B4-9BF0-6DAE18296A2F}"/>
    <cellStyle name="Currency 5 4 3 4 2" xfId="29760" xr:uid="{0D89A086-9FE6-4E3D-B526-1494DED2FF2F}"/>
    <cellStyle name="Currency 5 4 3 5" xfId="24139" xr:uid="{A701F4B5-A178-4B62-9F6D-3F10986EB839}"/>
    <cellStyle name="Currency 5 4 3 6" xfId="13115" xr:uid="{016BC64A-2097-4BBD-A94A-7AB945153B0D}"/>
    <cellStyle name="Currency 5 4 4" xfId="1976" xr:uid="{00000000-0005-0000-0000-0000F5030000}"/>
    <cellStyle name="Currency 5 4 4 2" xfId="4686" xr:uid="{4A9AF939-667D-426D-BF72-468498A1B299}"/>
    <cellStyle name="Currency 5 4 4 2 2" xfId="9417" xr:uid="{DCC31A4E-62FC-4BBF-B111-099F2404D1D3}"/>
    <cellStyle name="Currency 5 4 4 2 2 2" xfId="19797" xr:uid="{1A9D43C8-75CA-4A65-86DA-6C19B5A8B3C2}"/>
    <cellStyle name="Currency 5 4 4 2 3" xfId="12250" xr:uid="{A6A378A7-7F53-4A49-B81B-6D854337725F}"/>
    <cellStyle name="Currency 5 4 4 2 3 2" xfId="22630" xr:uid="{036EA76D-6C2F-4A47-BAFD-8A3C8A6EB59F}"/>
    <cellStyle name="Currency 5 4 4 2 4" xfId="26955" xr:uid="{A643EE9A-7110-41F1-BE5E-9E5F937DAD2E}"/>
    <cellStyle name="Currency 5 4 4 2 5" xfId="27888" xr:uid="{B1C1B6A2-8145-467F-BFC5-731084B68B53}"/>
    <cellStyle name="Currency 5 4 4 2 6" xfId="16964" xr:uid="{FAF55C85-0749-4872-95DC-8EF33A3C598C}"/>
    <cellStyle name="Currency 5 4 4 3" xfId="25436" xr:uid="{CA55A9C6-C83B-4E04-9403-84DCF3766DC3}"/>
    <cellStyle name="Currency 5 4 5" xfId="4142" xr:uid="{4351797D-9F35-45B9-A501-D6C8B37865AB}"/>
    <cellStyle name="Currency 5 4 5 2" xfId="8913" xr:uid="{58F36EE9-2E46-479C-9774-5A44F1F69E95}"/>
    <cellStyle name="Currency 5 4 5 2 2" xfId="29014" xr:uid="{2A89CA53-4B3E-48BB-BFC5-A31C57775E4F}"/>
    <cellStyle name="Currency 5 4 5 2 3" xfId="27419" xr:uid="{9F5A11DB-F689-4946-97CF-E74A490888DF}"/>
    <cellStyle name="Currency 5 4 5 2 4" xfId="19293" xr:uid="{8310129C-6CF4-4DC5-AFA2-A7C7B72CA879}"/>
    <cellStyle name="Currency 5 4 5 2 5" xfId="31021" xr:uid="{FA1B9D74-2E46-4D44-8B9F-96DCD9E4367B}"/>
    <cellStyle name="Currency 5 4 5 3" xfId="11746" xr:uid="{EA5370BB-422B-45AF-91B1-117312D9EF82}"/>
    <cellStyle name="Currency 5 4 5 3 2" xfId="22126" xr:uid="{4FB895CC-5250-42D6-B349-900B7EC8493D}"/>
    <cellStyle name="Currency 5 4 5 4" xfId="25806" xr:uid="{1B0D57D7-4222-41ED-906A-604F94DFF6BF}"/>
    <cellStyle name="Currency 5 4 5 5" xfId="16460" xr:uid="{89F97546-8E0D-4D87-BD1D-2D9C95D03802}"/>
    <cellStyle name="Currency 5 4 6" xfId="4976" xr:uid="{05AA86AA-B956-4C7D-A85F-E71ECC7E3D77}"/>
    <cellStyle name="Currency 5 4 6 2" xfId="27405" xr:uid="{1D6F3CF0-6FC0-4471-864E-B6327B69F8F3}"/>
    <cellStyle name="Currency 5 4 6 3" xfId="28473" xr:uid="{7FB88171-DFFE-466B-8BFD-5009AC714BDE}"/>
    <cellStyle name="Currency 5 4 6 4" xfId="14271" xr:uid="{7F2B38FB-4F6E-42CE-8FAB-D074634CBA5E}"/>
    <cellStyle name="Currency 5 4 7" xfId="6724" xr:uid="{F09D6F83-2D9D-49C9-A0DD-63FB6631CDAF}"/>
    <cellStyle name="Currency 5 4 7 2" xfId="27469" xr:uid="{3E163E22-5C8D-462B-A9C0-375C535D2B24}"/>
    <cellStyle name="Currency 5 4 7 3" xfId="26588" xr:uid="{FFE8322E-E7E0-4E1B-94B0-854A7D0E1DC2}"/>
    <cellStyle name="Currency 5 4 7 4" xfId="17104" xr:uid="{3FDF2449-9107-48F9-AB7E-CCFE792520C0}"/>
    <cellStyle name="Currency 5 4 8" xfId="9557" xr:uid="{FFB26C31-5CDB-487B-B8B5-EA32DD2E44C9}"/>
    <cellStyle name="Currency 5 4 8 2" xfId="19937" xr:uid="{5F7B9E25-5849-4F68-B7D7-0E93C280E9FF}"/>
    <cellStyle name="Currency 5 4 9" xfId="24090" xr:uid="{0C8BFE14-6BAD-41F0-B421-3FE0ED6862E4}"/>
    <cellStyle name="Currency 5 5" xfId="596" xr:uid="{00000000-0005-0000-0000-0000F6030000}"/>
    <cellStyle name="Currency 5 5 10" xfId="13634" xr:uid="{C24FF668-0F55-4C40-B058-589BF35CA821}"/>
    <cellStyle name="Currency 5 5 2" xfId="1980" xr:uid="{00000000-0005-0000-0000-0000F7030000}"/>
    <cellStyle name="Currency 5 5 2 2" xfId="25667" xr:uid="{790EC5A2-5E7E-41A1-9E04-568B7350D030}"/>
    <cellStyle name="Currency 5 5 2 2 2" xfId="29790" xr:uid="{1F4A1241-11FA-4754-B428-B23B31049367}"/>
    <cellStyle name="Currency 5 5 2 2 2 2" xfId="30904" xr:uid="{80A3C272-8E3F-47B7-88D9-24B437AF7685}"/>
    <cellStyle name="Currency 5 5 2 3" xfId="23370" xr:uid="{B1715BAC-BC59-417D-8714-CAE2DF61EF57}"/>
    <cellStyle name="Currency 5 5 2 4" xfId="30068" xr:uid="{71DD050B-1240-4EA7-9026-B2947CE56546}"/>
    <cellStyle name="Currency 5 5 3" xfId="1981" xr:uid="{00000000-0005-0000-0000-0000F8030000}"/>
    <cellStyle name="Currency 5 5 4" xfId="1979" xr:uid="{00000000-0005-0000-0000-0000F9030000}"/>
    <cellStyle name="Currency 5 5 5" xfId="4436" xr:uid="{DAAD0B37-ADB8-4F3A-B982-31942735FAA9}"/>
    <cellStyle name="Currency 5 5 5 2" xfId="9207" xr:uid="{9F8D59D1-09B3-40C2-8B8B-F268F51DD1BB}"/>
    <cellStyle name="Currency 5 5 5 2 2" xfId="19587" xr:uid="{E3D20698-26E1-4A07-B56F-F00E9B23B379}"/>
    <cellStyle name="Currency 5 5 5 2 3" xfId="31101" xr:uid="{B937916B-8AE6-4502-9C61-03713E9CBD21}"/>
    <cellStyle name="Currency 5 5 5 2 4" xfId="30903" xr:uid="{4ACA4BB3-F1EB-41B8-9D97-8BA7228130D4}"/>
    <cellStyle name="Currency 5 5 5 3" xfId="12040" xr:uid="{F5B7CD9A-2460-4120-9BDA-946B16A1F489}"/>
    <cellStyle name="Currency 5 5 5 3 2" xfId="22420" xr:uid="{49C8612A-B147-4726-9FC5-A28CE79D1144}"/>
    <cellStyle name="Currency 5 5 5 4" xfId="16754" xr:uid="{04719F41-4A62-4119-84DB-2843D9CB414A}"/>
    <cellStyle name="Currency 5 5 6" xfId="4977" xr:uid="{1AAFD49D-1AC0-435F-A1BE-BB2B4E0816E8}"/>
    <cellStyle name="Currency 5 5 6 2" xfId="14272" xr:uid="{1DB61BD0-C769-437A-BCF9-6F8208D65BA2}"/>
    <cellStyle name="Currency 5 5 7" xfId="6725" xr:uid="{76D83108-19A4-4119-B570-B4BB73744FC8}"/>
    <cellStyle name="Currency 5 5 7 2" xfId="17105" xr:uid="{3F366261-FB4D-4435-85E6-7F4A971C6329}"/>
    <cellStyle name="Currency 5 5 8" xfId="9558" xr:uid="{EE655E4D-0198-4FDF-B8D8-1829D78D95FE}"/>
    <cellStyle name="Currency 5 5 8 2" xfId="19938" xr:uid="{88DD83A9-4B72-41FF-83A9-1B6BD2B45F06}"/>
    <cellStyle name="Currency 5 5 9" xfId="24976" xr:uid="{8A0125E3-2A7B-4AD7-91C0-3A287C64D067}"/>
    <cellStyle name="Currency 5 6" xfId="1982" xr:uid="{00000000-0005-0000-0000-0000FA030000}"/>
    <cellStyle name="Currency 5 6 2" xfId="2887" xr:uid="{00000000-0005-0000-0000-0000E2020000}"/>
    <cellStyle name="Currency 5 6 2 2" xfId="8003" xr:uid="{2E193E91-A01E-474F-B187-BDECE44FC3CE}"/>
    <cellStyle name="Currency 5 6 2 2 2" xfId="28209" xr:uid="{14B6FC4E-13C6-486E-BD2F-5876CC7E56F9}"/>
    <cellStyle name="Currency 5 6 2 2 2 2" xfId="31201" xr:uid="{ABAD1DC5-D818-4810-B437-4255C3E9C2B6}"/>
    <cellStyle name="Currency 5 6 2 2 2 3" xfId="30905" xr:uid="{8826BB34-1D56-4F2D-8AA5-9443D9B05EC7}"/>
    <cellStyle name="Currency 5 6 2 2 3" xfId="25935" xr:uid="{7B1B73F0-B870-470B-B1FF-EC0D27148914}"/>
    <cellStyle name="Currency 5 6 2 2 4" xfId="18383" xr:uid="{76291567-BE7E-43A2-82AA-B861F2BCB18B}"/>
    <cellStyle name="Currency 5 6 2 3" xfId="10836" xr:uid="{8F3BAA17-2897-4FC4-B162-B95A2EF15202}"/>
    <cellStyle name="Currency 5 6 2 3 2" xfId="21216" xr:uid="{59BCAAB1-0305-4051-9B80-D7CB1593BCE7}"/>
    <cellStyle name="Currency 5 6 2 4" xfId="24076" xr:uid="{F76CEBF8-4834-40F1-A0A9-6F44D2561F5C}"/>
    <cellStyle name="Currency 5 6 2 5" xfId="15550" xr:uid="{42E59D82-A4BB-4E12-8D3B-A7ADF868AE10}"/>
    <cellStyle name="Currency 5 6 3" xfId="3690" xr:uid="{00000000-0005-0000-0000-0000FA030000}"/>
    <cellStyle name="Currency 5 6 4" xfId="5715" xr:uid="{44AFBA4B-F3DA-45E7-8031-F5B823D74560}"/>
    <cellStyle name="Currency 5 6 4 2" xfId="29770" xr:uid="{05354970-BE85-4C7B-82A1-A927A75CB5E7}"/>
    <cellStyle name="Currency 5 6 5" xfId="24381" xr:uid="{CEE84C07-4DD9-4E37-9909-5EA26BFF24D9}"/>
    <cellStyle name="Currency 5 6 6" xfId="13387" xr:uid="{FE2E4751-23A1-443E-A06D-B4B73D4BD3D1}"/>
    <cellStyle name="Currency 5 7" xfId="1983" xr:uid="{00000000-0005-0000-0000-0000FB030000}"/>
    <cellStyle name="Currency 5 7 2" xfId="2480" xr:uid="{00000000-0005-0000-0000-0000E3020000}"/>
    <cellStyle name="Currency 5 7 2 2" xfId="7604" xr:uid="{81B6ED4A-CE42-4A61-BC5D-69B84F9C950A}"/>
    <cellStyle name="Currency 5 7 2 2 2" xfId="17984" xr:uid="{EC1E4757-EBAC-4784-BD20-FAE4953C5107}"/>
    <cellStyle name="Currency 5 7 2 3" xfId="10437" xr:uid="{D96C0D71-7FB5-47A8-A8D2-DFF0C562FC28}"/>
    <cellStyle name="Currency 5 7 2 3 2" xfId="20817" xr:uid="{5704FB28-4B0F-4916-BAB8-DD4E455FE1C1}"/>
    <cellStyle name="Currency 5 7 2 4" xfId="28059" xr:uid="{176DABD7-062A-41D4-A3E9-5125FE11A5A2}"/>
    <cellStyle name="Currency 5 7 2 5" xfId="28110" xr:uid="{089B1CD4-9833-4307-A3A8-197B98A42D20}"/>
    <cellStyle name="Currency 5 7 2 6" xfId="15151" xr:uid="{E7288997-845B-4A37-A39E-CB8CA64486CE}"/>
    <cellStyle name="Currency 5 7 3" xfId="3646" xr:uid="{00000000-0005-0000-0000-0000FB030000}"/>
    <cellStyle name="Currency 5 7 4" xfId="5716" xr:uid="{D5A2B45C-A8A1-436C-867B-5602BB3F9600}"/>
    <cellStyle name="Currency 5 7 4 2" xfId="29865" xr:uid="{78EF0E7C-CE30-48B2-8566-392947B9B818}"/>
    <cellStyle name="Currency 5 7 5" xfId="25196" xr:uid="{F805B778-1D64-4E1D-8196-D016BB112E02}"/>
    <cellStyle name="Currency 5 7 6" xfId="12867" xr:uid="{0768B0B1-F2DF-46EA-BF3F-F005417F30AF}"/>
    <cellStyle name="Currency 5 8" xfId="1963" xr:uid="{00000000-0005-0000-0000-0000FC030000}"/>
    <cellStyle name="Currency 5 8 2" xfId="2174" xr:uid="{00000000-0005-0000-0000-0000CA020000}"/>
    <cellStyle name="Currency 5 8 2 2" xfId="7300" xr:uid="{2BA16162-0B6E-4C20-8A60-28E540FB236F}"/>
    <cellStyle name="Currency 5 8 2 2 2" xfId="17680" xr:uid="{2CEA732B-993F-4E49-B872-4050164EE667}"/>
    <cellStyle name="Currency 5 8 2 3" xfId="10133" xr:uid="{66F8AB2E-3877-4275-A413-CAAED56745D9}"/>
    <cellStyle name="Currency 5 8 2 3 2" xfId="20513" xr:uid="{F81159EA-7D78-4921-A44E-95C8EE2125C2}"/>
    <cellStyle name="Currency 5 8 2 4" xfId="26736" xr:uid="{6FD107C8-114F-437F-825E-FA84EED388ED}"/>
    <cellStyle name="Currency 5 8 2 5" xfId="26488" xr:uid="{D98CFA33-C3DA-4AA7-9704-EC68A6C02AD1}"/>
    <cellStyle name="Currency 5 8 2 6" xfId="14847" xr:uid="{E36A90A7-BB3D-4AB2-AD35-1E4820D63B8B}"/>
    <cellStyle name="Currency 5 8 3" xfId="3698" xr:uid="{00000000-0005-0000-0000-0000FC030000}"/>
    <cellStyle name="Currency 5 8 4" xfId="23104" xr:uid="{CBC88581-24CC-458C-88B9-2467C62CDA1B}"/>
    <cellStyle name="Currency 5 9" xfId="3889" xr:uid="{089FD322-7546-4AC5-8174-2B983C2A3FFE}"/>
    <cellStyle name="Currency 5 9 2" xfId="8720" xr:uid="{46C8EBAA-AF0F-49E2-B11D-4F23B851DDE3}"/>
    <cellStyle name="Currency 5 9 2 2" xfId="19100" xr:uid="{3CB0A62C-3199-451E-93BA-2F628417CE2F}"/>
    <cellStyle name="Currency 5 9 3" xfId="11553" xr:uid="{412B073C-4D5A-4365-8D2A-427813A664D6}"/>
    <cellStyle name="Currency 5 9 3 2" xfId="21933" xr:uid="{380DAE2D-2C25-449B-A3D6-DCB50C838165}"/>
    <cellStyle name="Currency 5 9 4" xfId="26137" xr:uid="{369AE772-9A07-4F68-A207-2E6415819356}"/>
    <cellStyle name="Currency 5 9 5" xfId="25847" xr:uid="{EBFBB05E-9A8E-4913-AC3E-CC6EB926AF5B}"/>
    <cellStyle name="Currency 5 9 6" xfId="16267" xr:uid="{0C6BF226-38BF-43C2-AEDA-7E1BF8DDD751}"/>
    <cellStyle name="Currency 6" xfId="597" xr:uid="{00000000-0005-0000-0000-0000FD030000}"/>
    <cellStyle name="Currency 6 10" xfId="9559" xr:uid="{1EA0F611-3155-48A5-8C31-EEC6CE029B84}"/>
    <cellStyle name="Currency 6 10 2" xfId="19939" xr:uid="{14666BCF-C789-4475-BFDE-8152F12E9745}"/>
    <cellStyle name="Currency 6 11" xfId="23617" xr:uid="{7664BDC0-6195-4172-9E81-37B7AE460F56}"/>
    <cellStyle name="Currency 6 12" xfId="12490" xr:uid="{D12D9897-9D11-4078-925E-AEBA1F89B9F2}"/>
    <cellStyle name="Currency 6 2" xfId="1985" xr:uid="{00000000-0005-0000-0000-0000FE030000}"/>
    <cellStyle name="Currency 6 2 2" xfId="3116" xr:uid="{00000000-0005-0000-0000-0000E6020000}"/>
    <cellStyle name="Currency 6 2 2 2" xfId="6174" xr:uid="{41933847-B37D-4CF3-B1C3-C2A3F0023F76}"/>
    <cellStyle name="Currency 6 2 2 2 2" xfId="25462" xr:uid="{C5B4FCA3-71BB-46EB-B165-796FF42A1962}"/>
    <cellStyle name="Currency 6 2 2 2 2 2" xfId="26040" xr:uid="{49327C3C-5CC5-4E00-A2C7-077FC4F6646A}"/>
    <cellStyle name="Currency 6 2 2 2 2 3" xfId="31158" xr:uid="{7174CBCE-36C5-49A4-8A6A-16D407A6799D}"/>
    <cellStyle name="Currency 6 2 2 2 3" xfId="27792" xr:uid="{F7BA3B34-2026-45D8-BC9D-A78B757B57CC}"/>
    <cellStyle name="Currency 6 2 2 2 4" xfId="15742" xr:uid="{96897134-F6B2-40EC-9D96-14782BAB8DB0}"/>
    <cellStyle name="Currency 6 2 2 3" xfId="8195" xr:uid="{935FC321-B1BF-4E0C-9691-C96009EC3645}"/>
    <cellStyle name="Currency 6 2 2 3 2" xfId="18575" xr:uid="{41DDD923-352C-4561-812D-9F1C77F6D68A}"/>
    <cellStyle name="Currency 6 2 2 4" xfId="11028" xr:uid="{12F3EE4D-909E-4E6C-BAB4-2A665E6B37D7}"/>
    <cellStyle name="Currency 6 2 2 4 2" xfId="21408" xr:uid="{B12CEDAB-C56F-4467-9B7D-62209E82D808}"/>
    <cellStyle name="Currency 6 2 2 5" xfId="24479" xr:uid="{B9ABA610-844E-4614-BED9-97A27F232E46}"/>
    <cellStyle name="Currency 6 2 2 5 2" xfId="30088" xr:uid="{0BC24850-1976-4B8D-9771-DD8AE4D32C86}"/>
    <cellStyle name="Currency 6 2 2 6" xfId="28366" xr:uid="{EBCA16AE-96D4-488D-A986-859CC7AA8139}"/>
    <cellStyle name="Currency 6 2 2 7" xfId="13636" xr:uid="{C0201F41-C9BE-43C8-A20F-53347090CEC1}"/>
    <cellStyle name="Currency 6 2 3" xfId="2702" xr:uid="{00000000-0005-0000-0000-0000E5020000}"/>
    <cellStyle name="Currency 6 2 3 2" xfId="7825" xr:uid="{F41249D0-7A9D-49D8-B97E-C71575881320}"/>
    <cellStyle name="Currency 6 2 3 2 2" xfId="27035" xr:uid="{C6DBE360-F8D9-4524-8089-2596FC9BD3A5}"/>
    <cellStyle name="Currency 6 2 3 2 3" xfId="28225" xr:uid="{D945A51B-627C-432C-82FB-D3AEB4B6BA7C}"/>
    <cellStyle name="Currency 6 2 3 2 4" xfId="18205" xr:uid="{E8D108F8-6C70-4CA6-BB20-483DC8D21A83}"/>
    <cellStyle name="Currency 6 2 3 3" xfId="10658" xr:uid="{EA5F64A1-BB6C-4133-87BA-209B1E04BE7A}"/>
    <cellStyle name="Currency 6 2 3 3 2" xfId="21038" xr:uid="{2209A6D1-CB4E-49BC-BE78-A9256B537895}"/>
    <cellStyle name="Currency 6 2 3 4" xfId="24803" xr:uid="{90B1C746-CEC8-4244-AC5B-0741602C24AB}"/>
    <cellStyle name="Currency 6 2 3 5" xfId="15372" xr:uid="{932ADFCE-F4FC-461A-828F-1AE3D6AE8352}"/>
    <cellStyle name="Currency 6 2 4" xfId="3654" xr:uid="{00000000-0005-0000-0000-0000FE030000}"/>
    <cellStyle name="Currency 6 2 4 2" xfId="28452" xr:uid="{63F8D999-7F7B-4DAE-890C-454CEE7A69B1}"/>
    <cellStyle name="Currency 6 2 4 3" xfId="25892" xr:uid="{7C3EFCC2-60A4-44AB-9B00-3C8AEB3CC08F}"/>
    <cellStyle name="Currency 6 2 5" xfId="4279" xr:uid="{0A54B1B6-D5EC-4B60-8488-8E844F69E768}"/>
    <cellStyle name="Currency 6 2 5 2" xfId="9050" xr:uid="{96D08450-67FA-427F-A700-EE2FA7C1E6D0}"/>
    <cellStyle name="Currency 6 2 5 2 2" xfId="19430" xr:uid="{8B446E14-3E80-406E-AB72-E793AB585FB6}"/>
    <cellStyle name="Currency 6 2 5 2 3" xfId="31054" xr:uid="{5A5FF8E9-866E-408A-B46E-C2931AFFF820}"/>
    <cellStyle name="Currency 6 2 5 2 4" xfId="30907" xr:uid="{BE2DD6EC-46BA-44B9-B70A-5F3A211DC23A}"/>
    <cellStyle name="Currency 6 2 5 3" xfId="11883" xr:uid="{6FED515D-769D-402D-BE61-E7E5C151CA14}"/>
    <cellStyle name="Currency 6 2 5 3 2" xfId="22263" xr:uid="{77DDBDA7-10D1-494E-853A-E3E54A80E644}"/>
    <cellStyle name="Currency 6 2 5 4" xfId="26217" xr:uid="{F88209D4-2611-4A4D-80C0-183001678291}"/>
    <cellStyle name="Currency 6 2 5 5" xfId="27664" xr:uid="{EDFDCC1C-357B-436A-9571-FC29BC349F21}"/>
    <cellStyle name="Currency 6 2 5 6" xfId="16597" xr:uid="{689D998D-21E7-44E1-B5E5-EEF577F2B970}"/>
    <cellStyle name="Currency 6 2 6" xfId="5718" xr:uid="{211A447E-EC8D-47DF-A862-D72C839427FA}"/>
    <cellStyle name="Currency 6 2 6 2" xfId="29730" xr:uid="{CA4427FA-A10B-4481-823D-5EF31B041201}"/>
    <cellStyle name="Currency 6 2 6 2 2" xfId="30996" xr:uid="{EF69C268-86AE-4EDB-AC7E-3233C401BC61}"/>
    <cellStyle name="Currency 6 2 7" xfId="24756" xr:uid="{E9123834-46AB-4CF8-ABC6-146C5D9A9E59}"/>
    <cellStyle name="Currency 6 2 8" xfId="13119" xr:uid="{AF98AD0D-47DC-446A-B679-F04EDFEFA06F}"/>
    <cellStyle name="Currency 6 2 9" xfId="29996" xr:uid="{9296D3E2-4786-402C-9F10-BE45CC94E49E}"/>
    <cellStyle name="Currency 6 3" xfId="1986" xr:uid="{00000000-0005-0000-0000-0000FF030000}"/>
    <cellStyle name="Currency 6 3 2" xfId="3117" xr:uid="{00000000-0005-0000-0000-0000E7020000}"/>
    <cellStyle name="Currency 6 3 2 2" xfId="8196" xr:uid="{A42269E5-EF6D-4546-883F-087D96D68D71}"/>
    <cellStyle name="Currency 6 3 2 2 2" xfId="28861" xr:uid="{D8DF697A-1BCE-42F1-B1E7-69818B45F003}"/>
    <cellStyle name="Currency 6 3 2 2 3" xfId="27521" xr:uid="{01BC7D5D-223E-4CAC-ACAC-DEE3D97D95FD}"/>
    <cellStyle name="Currency 6 3 2 2 4" xfId="18576" xr:uid="{BAFB95C7-D894-4254-9F23-CC8D8627E608}"/>
    <cellStyle name="Currency 6 3 2 3" xfId="11029" xr:uid="{DB002C45-3523-403B-92E9-95BAF0B84C52}"/>
    <cellStyle name="Currency 6 3 2 3 2" xfId="21409" xr:uid="{97F49ADB-395D-4F19-8B4A-AA2DD331D327}"/>
    <cellStyle name="Currency 6 3 2 4" xfId="23410" xr:uid="{331CA974-3839-4E27-88BD-C4F3536B56DC}"/>
    <cellStyle name="Currency 6 3 2 5" xfId="15743" xr:uid="{3D44AFBD-6996-4D3D-9D97-27BC1D839A73}"/>
    <cellStyle name="Currency 6 3 3" xfId="3547" xr:uid="{00000000-0005-0000-0000-0000FF030000}"/>
    <cellStyle name="Currency 6 3 4" xfId="4437" xr:uid="{ED58BECA-A716-49F3-8373-3BDA6CD396BE}"/>
    <cellStyle name="Currency 6 3 4 2" xfId="9208" xr:uid="{F7AB1362-96BC-4846-AC98-58AA61C4ADF0}"/>
    <cellStyle name="Currency 6 3 4 2 2" xfId="19588" xr:uid="{2416904C-F46A-405C-9FE3-E739BF625B09}"/>
    <cellStyle name="Currency 6 3 4 2 3" xfId="31102" xr:uid="{7343AD9B-9F62-4FE0-BEFA-F619984343F2}"/>
    <cellStyle name="Currency 6 3 4 2 4" xfId="30908" xr:uid="{B5D80BAF-81AD-475A-AFB2-441CB8F3FF0E}"/>
    <cellStyle name="Currency 6 3 4 3" xfId="12041" xr:uid="{808FC44F-BE7D-400B-865D-37EAC5AE0468}"/>
    <cellStyle name="Currency 6 3 4 3 2" xfId="22421" xr:uid="{63D3AC90-D885-4124-992E-75268A560771}"/>
    <cellStyle name="Currency 6 3 4 4" xfId="16755" xr:uid="{D834180F-68F2-40D5-B9E3-BE0B0228C591}"/>
    <cellStyle name="Currency 6 3 5" xfId="5719" xr:uid="{216E36E5-E6BE-4018-A098-F238F6D5197E}"/>
    <cellStyle name="Currency 6 3 5 2" xfId="29714" xr:uid="{00913BD0-ABC3-4764-9C14-4A1079851A3F}"/>
    <cellStyle name="Currency 6 3 6" xfId="23591" xr:uid="{816385BB-9A36-41AC-AB41-223E5D48DAF7}"/>
    <cellStyle name="Currency 6 3 7" xfId="13637" xr:uid="{F82B903B-0C41-4CDC-8103-12D78468FD01}"/>
    <cellStyle name="Currency 6 4" xfId="1984" xr:uid="{00000000-0005-0000-0000-000000040000}"/>
    <cellStyle name="Currency 6 4 2" xfId="3115" xr:uid="{00000000-0005-0000-0000-0000E8020000}"/>
    <cellStyle name="Currency 6 4 2 2" xfId="8194" xr:uid="{9CBED767-ABC8-441E-B684-E9B5EBA52657}"/>
    <cellStyle name="Currency 6 4 2 2 2" xfId="28860" xr:uid="{7C250B5E-154C-4DE5-A0CC-D6485A63AF0C}"/>
    <cellStyle name="Currency 6 4 2 2 3" xfId="27791" xr:uid="{167F707A-BFA8-4003-BC7C-34480F30AF81}"/>
    <cellStyle name="Currency 6 4 2 2 4" xfId="18574" xr:uid="{9E96AF3C-CC09-4EC3-A506-996BCEF3600D}"/>
    <cellStyle name="Currency 6 4 2 3" xfId="11027" xr:uid="{E127B122-23EA-477E-A860-ECEA5366CDB4}"/>
    <cellStyle name="Currency 6 4 2 3 2" xfId="21407" xr:uid="{132D29D2-3492-42D0-A488-324147D9FCA5}"/>
    <cellStyle name="Currency 6 4 2 4" xfId="25755" xr:uid="{765C5510-ED98-4DB0-9C6E-A26BCE9DF2E0}"/>
    <cellStyle name="Currency 6 4 2 5" xfId="15741" xr:uid="{48F901EA-C6B5-43C6-9851-A3444CE29B6A}"/>
    <cellStyle name="Currency 6 4 3" xfId="3552" xr:uid="{00000000-0005-0000-0000-000000040000}"/>
    <cellStyle name="Currency 6 4 4" xfId="5717" xr:uid="{11FA6911-EB75-43D7-84D4-A0499B2EEBBB}"/>
    <cellStyle name="Currency 6 4 4 2" xfId="29976" xr:uid="{AF218B08-8952-477D-9428-2F58BAAF89AB}"/>
    <cellStyle name="Currency 6 4 5" xfId="24858" xr:uid="{5F7FD4A1-DB18-425B-B6D1-66A6965E70C1}"/>
    <cellStyle name="Currency 6 4 6" xfId="13635" xr:uid="{6DF1BF81-40CD-468A-B241-4518F1185C6D}"/>
    <cellStyle name="Currency 6 5" xfId="2654" xr:uid="{00000000-0005-0000-0000-0000E9020000}"/>
    <cellStyle name="Currency 6 5 2" xfId="5913" xr:uid="{884454CE-9BB5-4952-A318-76C10FC2969B}"/>
    <cellStyle name="Currency 6 5 2 2" xfId="27781" xr:uid="{4FDB38CB-03AA-42FF-B207-98D7582340D6}"/>
    <cellStyle name="Currency 6 5 2 3" xfId="28530" xr:uid="{A6A2558C-E1CD-4C2B-9176-8E13D2286CC5}"/>
    <cellStyle name="Currency 6 5 2 4" xfId="15325" xr:uid="{D9FDA700-08F4-4C71-93E9-9407BC6B886E}"/>
    <cellStyle name="Currency 6 5 3" xfId="7778" xr:uid="{F2FAB7B5-F236-4DC4-B28B-3A6854E4B875}"/>
    <cellStyle name="Currency 6 5 3 2" xfId="18158" xr:uid="{0C874C31-2A39-405A-A16A-A06F88C1AC35}"/>
    <cellStyle name="Currency 6 5 4" xfId="10611" xr:uid="{CB2DA553-5D06-48A8-AB3B-AACFD3650070}"/>
    <cellStyle name="Currency 6 5 4 2" xfId="20991" xr:uid="{1403120B-21CB-46E2-9B76-9DD978DC38D4}"/>
    <cellStyle name="Currency 6 5 5" xfId="24611" xr:uid="{67F13161-25AE-4408-95FE-08905A1D8AA1}"/>
    <cellStyle name="Currency 6 5 6" xfId="13055" xr:uid="{E9754CFD-B7FF-45FA-A0ED-3474F3A0F8F5}"/>
    <cellStyle name="Currency 6 6" xfId="2259" xr:uid="{00000000-0005-0000-0000-0000E4020000}"/>
    <cellStyle name="Currency 6 6 2" xfId="7385" xr:uid="{7C3D1EAE-4B6B-474E-9444-4BA9474956D4}"/>
    <cellStyle name="Currency 6 6 2 2" xfId="17765" xr:uid="{7157F5A0-44A1-4505-AA98-97C60BBF8A9B}"/>
    <cellStyle name="Currency 6 6 3" xfId="10218" xr:uid="{2FF151E0-A286-4D71-B98D-0244C7A48819}"/>
    <cellStyle name="Currency 6 6 3 2" xfId="20598" xr:uid="{B845B794-5689-492F-9725-A7C4850136EE}"/>
    <cellStyle name="Currency 6 6 4" xfId="24751" xr:uid="{ECD448A1-191F-40A2-AC56-85EC7F255739}"/>
    <cellStyle name="Currency 6 6 5" xfId="27105" xr:uid="{E7222C6F-38D4-4265-BAD5-F6A728370D82}"/>
    <cellStyle name="Currency 6 6 6" xfId="14932" xr:uid="{9160889B-8DC8-4D98-822E-48072C4B21D1}"/>
    <cellStyle name="Currency 6 7" xfId="3878" xr:uid="{360D4F66-F527-41D6-8F24-FCC5A5565C18}"/>
    <cellStyle name="Currency 6 7 2" xfId="8709" xr:uid="{17793515-7535-4B1E-AA90-9C7F622372E0}"/>
    <cellStyle name="Currency 6 7 2 2" xfId="19089" xr:uid="{04A3C4D1-648D-45E3-9B5E-0D47174CAAE3}"/>
    <cellStyle name="Currency 6 7 2 3" xfId="31003" xr:uid="{975FE8FC-D74B-4BAB-BB02-E6313F0E9F56}"/>
    <cellStyle name="Currency 6 7 2 4" xfId="30906" xr:uid="{8B99E9DC-DF10-4D98-B2A7-FC4E44B23349}"/>
    <cellStyle name="Currency 6 7 3" xfId="11542" xr:uid="{8A54C42F-7E13-48C8-80EA-59EB08013AEF}"/>
    <cellStyle name="Currency 6 7 3 2" xfId="21922" xr:uid="{7BBA711C-00CF-466C-9E78-9C3F01AD11AB}"/>
    <cellStyle name="Currency 6 7 4" xfId="26481" xr:uid="{E34036AA-DC09-4709-8C5E-380A56D25544}"/>
    <cellStyle name="Currency 6 7 5" xfId="27945" xr:uid="{467C4526-CA73-4ED5-8981-41B423076598}"/>
    <cellStyle name="Currency 6 7 6" xfId="16256" xr:uid="{7BC8DB39-A4BD-44E8-BB49-CB6E0CA6B3C2}"/>
    <cellStyle name="Currency 6 8" xfId="4978" xr:uid="{B78EC983-8FF8-45D6-A2BE-5944B0A2127E}"/>
    <cellStyle name="Currency 6 8 2" xfId="14273" xr:uid="{457A1028-6AA1-48DA-861B-93D3474006AF}"/>
    <cellStyle name="Currency 6 9" xfId="6726" xr:uid="{FEDA079E-B119-4EF6-B8D5-5B72B9E2447A}"/>
    <cellStyle name="Currency 6 9 2" xfId="17106" xr:uid="{C5054BCD-63D8-4D93-8946-F8D687080C64}"/>
    <cellStyle name="Currency 7" xfId="2688" xr:uid="{00000000-0005-0000-0000-0000EA020000}"/>
    <cellStyle name="Currency 7 2" xfId="3118" xr:uid="{00000000-0005-0000-0000-0000EB020000}"/>
    <cellStyle name="Currency 7 2 2" xfId="6175" xr:uid="{D9E1B83A-3F24-471B-9EDA-B54E6533FE98}"/>
    <cellStyle name="Currency 7 2 2 2" xfId="24683" xr:uid="{CEFCDACB-282E-4FF9-BC48-3099B0FC7EE8}"/>
    <cellStyle name="Currency 7 2 2 2 2" xfId="26463" xr:uid="{A5B4D759-8536-4897-8E66-68106CAB1926}"/>
    <cellStyle name="Currency 7 2 2 2 3" xfId="31153" xr:uid="{A4B65126-91AD-4731-B18E-C941117B3CBF}"/>
    <cellStyle name="Currency 7 2 2 3" xfId="27287" xr:uid="{AB679207-A083-4BDA-AAF7-C356897E6C22}"/>
    <cellStyle name="Currency 7 2 2 4" xfId="15744" xr:uid="{D39065B7-B32F-45CB-83B8-87230959F43A}"/>
    <cellStyle name="Currency 7 2 3" xfId="8197" xr:uid="{3C3DEA77-9252-4CA8-95EE-509344333E7F}"/>
    <cellStyle name="Currency 7 2 3 2" xfId="28862" xr:uid="{68F4C44D-B657-416C-80FC-5D2B8078A738}"/>
    <cellStyle name="Currency 7 2 3 3" xfId="25954" xr:uid="{764CC72C-A203-49F1-83F5-21D1E1AC9C73}"/>
    <cellStyle name="Currency 7 2 3 4" xfId="18577" xr:uid="{46A679A2-A92A-43BF-8655-ACEB4DC7A7E3}"/>
    <cellStyle name="Currency 7 2 4" xfId="11030" xr:uid="{CE58C3F8-7D55-4BB5-BCAF-F941D45451FF}"/>
    <cellStyle name="Currency 7 2 4 2" xfId="21410" xr:uid="{3C7DC662-43E0-46B4-AC8B-4A2C14775DCF}"/>
    <cellStyle name="Currency 7 2 5" xfId="24752" xr:uid="{1744AF6C-B642-4038-B9F9-51CE37983E0F}"/>
    <cellStyle name="Currency 7 2 6" xfId="13638" xr:uid="{C64D0CCC-D5E4-4BBA-8D76-FCFD2937BB16}"/>
    <cellStyle name="Currency 7 2 6 2" xfId="30082" xr:uid="{A2DDCFAE-5DAF-42B0-8BC1-D233D3247146}"/>
    <cellStyle name="Currency 7 3" xfId="4270" xr:uid="{5108D09C-1E19-45C4-93DC-64048A56B178}"/>
    <cellStyle name="Currency 7 3 2" xfId="9041" xr:uid="{8F7597DB-637C-46B3-83BD-6588FA3E34D5}"/>
    <cellStyle name="Currency 7 3 2 2" xfId="29093" xr:uid="{06FC2BF0-EBD5-4CEB-9242-29A9386AB13C}"/>
    <cellStyle name="Currency 7 3 2 3" xfId="28685" xr:uid="{A3FB48B2-3692-4591-8E9F-3E16484E5530}"/>
    <cellStyle name="Currency 7 3 2 4" xfId="19421" xr:uid="{8B236A8B-DEBD-4E86-A4CE-0E6F116B28C3}"/>
    <cellStyle name="Currency 7 3 2 5" xfId="31045" xr:uid="{FF6DB03D-F4BC-4037-887B-3140CF3B8F7C}"/>
    <cellStyle name="Currency 7 3 3" xfId="11874" xr:uid="{C614D5A7-091C-4DD5-BA80-8AEEF15D9816}"/>
    <cellStyle name="Currency 7 3 3 2" xfId="22254" xr:uid="{945F5127-9043-4071-B578-DE8BFB6A1213}"/>
    <cellStyle name="Currency 7 3 4" xfId="24601" xr:uid="{3F6D4EEB-B317-43CE-93BF-EB575C97ED08}"/>
    <cellStyle name="Currency 7 3 5" xfId="16588" xr:uid="{C10B803F-9C27-4444-8090-74F8AD11404E}"/>
    <cellStyle name="Currency 7 4" xfId="5920" xr:uid="{888BDFFC-D2BF-45F4-A2B0-4399EE5C49DE}"/>
    <cellStyle name="Currency 7 4 2" xfId="25902" xr:uid="{3BF6F9AB-DC2E-447F-A41D-2567B62C22C6}"/>
    <cellStyle name="Currency 7 4 3" xfId="28060" xr:uid="{AA463E49-7A22-4909-979B-7CAF52DEDD91}"/>
    <cellStyle name="Currency 7 4 4" xfId="15358" xr:uid="{F3E089C9-EB82-4D8E-A808-DBDDFDF0CBC6}"/>
    <cellStyle name="Currency 7 5" xfId="7811" xr:uid="{6050E524-E0E1-4F67-919D-9C66FA0948FE}"/>
    <cellStyle name="Currency 7 5 2" xfId="28082" xr:uid="{A188E16C-5F3D-4633-9AD1-4AE3F6637154}"/>
    <cellStyle name="Currency 7 5 3" xfId="27115" xr:uid="{9FBEB50B-1AEB-4BCF-8344-A76646EF3686}"/>
    <cellStyle name="Currency 7 5 4" xfId="18191" xr:uid="{C204D0C8-FB98-404D-9491-702EDA690BB0}"/>
    <cellStyle name="Currency 7 6" xfId="10644" xr:uid="{6C513F88-72EA-4351-861A-D129ADD4254E}"/>
    <cellStyle name="Currency 7 6 2" xfId="21024" xr:uid="{FEDA0071-305A-4ED3-9BCA-BD38BD64DF1D}"/>
    <cellStyle name="Currency 7 7" xfId="23840" xr:uid="{18EA0297-8161-4A87-A071-53E82500C750}"/>
    <cellStyle name="Currency 7 8" xfId="24054" xr:uid="{D9559532-AA1D-410A-986C-78FAAC4D8BA3}"/>
    <cellStyle name="Currency 7 8 2" xfId="29983" xr:uid="{38CCC4F8-3A05-4E8F-A88E-F9A4A5382814}"/>
    <cellStyle name="Currency 7 9" xfId="13100" xr:uid="{30FB82D5-F473-4E05-BB1D-109AEF4101FC}"/>
    <cellStyle name="Currency 8" xfId="4933" xr:uid="{F197CEBD-2C5D-4CBF-9D96-43D31DB105BC}"/>
    <cellStyle name="Currency 8 2" xfId="25600" xr:uid="{0A3EC9D9-FE1A-46FC-829B-E8E11294A4C2}"/>
    <cellStyle name="Currency 8 3" xfId="14225" xr:uid="{12253B7A-9A70-4C29-8C8E-F200B7DAA98B}"/>
    <cellStyle name="Currency 8 4" xfId="30928" xr:uid="{D45966F1-6C24-42C2-8D71-F9FB2965BA9E}"/>
    <cellStyle name="Currency 9" xfId="6678" xr:uid="{92AD7E56-FF09-4440-B173-1094A71FB0D3}"/>
    <cellStyle name="Currency 9 2" xfId="17058"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4" builtinId="53" customBuiltin="1"/>
    <cellStyle name="Explanatory Text 2" xfId="29551" xr:uid="{B4576BC8-55D4-46C7-856A-8A52C91891FA}"/>
    <cellStyle name="FundHeaderRowCol.*" xfId="12312" xr:uid="{30107591-BA76-4D19-A887-3FEAE1650577}"/>
    <cellStyle name="FundHeaderRowCol.1" xfId="12313" xr:uid="{00EFF92D-2F4D-4486-B652-96404B414C85}"/>
    <cellStyle name="FundHeaderRowCol.2" xfId="12314" xr:uid="{69018372-DFBE-43C7-B42A-CF4B4A9EA553}"/>
    <cellStyle name="FundSectionHeaderRowDescCol" xfId="12315" xr:uid="{8BD053DD-2230-48D8-AC57-44B3DE83240D}"/>
    <cellStyle name="FundSectionHeaderRowJERefCol" xfId="12316" xr:uid="{8CE873D4-FF14-4149-A394-6FF189B8DF37}"/>
    <cellStyle name="FundSectionHeaderRowNameCol" xfId="12317" xr:uid="{AF61B6DD-8826-4CF0-90CF-282A2B921CC6}"/>
    <cellStyle name="Good" xfId="4829" builtinId="26" customBuiltin="1"/>
    <cellStyle name="Good 2" xfId="601" xr:uid="{00000000-0005-0000-0000-000004040000}"/>
    <cellStyle name="Good 3" xfId="602" xr:uid="{00000000-0005-0000-0000-000005040000}"/>
    <cellStyle name="Good 4" xfId="29552" xr:uid="{73D04EFA-6288-4DE1-AC60-080AD9DDB73A}"/>
    <cellStyle name="GroupSectionHeaderRowBalance" xfId="12318" xr:uid="{DA166E2E-B504-4B9A-8852-CD4BEAFC2AAE}"/>
    <cellStyle name="GroupSectionHeaderRowDescCol" xfId="12319" xr:uid="{09A65350-37C6-483C-9076-B9B9EE9DB424}"/>
    <cellStyle name="GroupSectionHeaderRowNameCol" xfId="12320" xr:uid="{48CEC677-4043-42C1-A934-4F76033302EF}"/>
    <cellStyle name="GroupSelectionHeaderRowJERefCol" xfId="12321" xr:uid="{94232F09-04F3-4E6D-B7DB-04F59E9CD5DE}"/>
    <cellStyle name="Heading 1" xfId="4825" builtinId="16" customBuiltin="1"/>
    <cellStyle name="Heading 1 2" xfId="603" xr:uid="{00000000-0005-0000-0000-000006040000}"/>
    <cellStyle name="Heading 1 3" xfId="604" xr:uid="{00000000-0005-0000-0000-000007040000}"/>
    <cellStyle name="Heading 1 4" xfId="29553" xr:uid="{CA4BF050-0BB8-4C07-AB32-EEDEC7DE8D02}"/>
    <cellStyle name="Heading 2" xfId="4826" builtinId="17" customBuiltin="1"/>
    <cellStyle name="Heading 2 2" xfId="605" xr:uid="{00000000-0005-0000-0000-000008040000}"/>
    <cellStyle name="Heading 2 3" xfId="606" xr:uid="{00000000-0005-0000-0000-000009040000}"/>
    <cellStyle name="Heading 2 4" xfId="29554" xr:uid="{C46319D0-77EB-4CD4-930D-A0782678B5C8}"/>
    <cellStyle name="Heading 3" xfId="4827" builtinId="18" customBuiltin="1"/>
    <cellStyle name="Heading 3 2" xfId="607" xr:uid="{00000000-0005-0000-0000-00000A040000}"/>
    <cellStyle name="Heading 3 2 2" xfId="29555" xr:uid="{34280CFD-9731-497F-BC7D-6606D1BE1D50}"/>
    <cellStyle name="Heading 3 3" xfId="608" xr:uid="{00000000-0005-0000-0000-00000B040000}"/>
    <cellStyle name="Heading 3 3 2" xfId="29556" xr:uid="{7F9170D1-699D-48ED-ACD3-2207BA3A3A38}"/>
    <cellStyle name="Heading 3 4" xfId="29557" xr:uid="{32EE2CF5-75CA-4329-B9DB-F327B55E31FB}"/>
    <cellStyle name="Heading 4" xfId="4828" builtinId="19" customBuiltin="1"/>
    <cellStyle name="Heading 4 2" xfId="609" xr:uid="{00000000-0005-0000-0000-00000C040000}"/>
    <cellStyle name="Heading 4 3" xfId="610" xr:uid="{00000000-0005-0000-0000-00000D040000}"/>
    <cellStyle name="Heading 4 4" xfId="29558" xr:uid="{26CF4506-3C0C-4149-82F5-67DE7222738E}"/>
    <cellStyle name="Hyperlink" xfId="611" builtinId="8"/>
    <cellStyle name="Hyperlink 2" xfId="612" xr:uid="{00000000-0005-0000-0000-00000F040000}"/>
    <cellStyle name="Hyperlink 2 2" xfId="29594" xr:uid="{AFC0C00D-F11C-4445-A195-9C58C7F6F9AF}"/>
    <cellStyle name="Hyperlink 3" xfId="613" xr:uid="{00000000-0005-0000-0000-000010040000}"/>
    <cellStyle name="Hyperlink 4" xfId="614" xr:uid="{00000000-0005-0000-0000-000011040000}"/>
    <cellStyle name="Hyperlink 5" xfId="29595" xr:uid="{53BF9B33-031B-4A47-A462-794552C5F5C4}"/>
    <cellStyle name="Input" xfId="4831" builtinId="20" customBuiltin="1"/>
    <cellStyle name="Input 2" xfId="615" xr:uid="{00000000-0005-0000-0000-000012040000}"/>
    <cellStyle name="Input 3" xfId="616" xr:uid="{00000000-0005-0000-0000-000013040000}"/>
    <cellStyle name="Input 4" xfId="29559" xr:uid="{C0B9884E-84BA-41A6-ADBA-85A7A4A4B29C}"/>
    <cellStyle name="JEDescriptionRowNameCol" xfId="12322" xr:uid="{D7AC7BB0-9688-456A-B8D3-FA09DD0137F5}"/>
    <cellStyle name="JEDetailRowCreditCol" xfId="12323" xr:uid="{2B66B052-A8A2-4315-8820-BA95C9FC0D86}"/>
    <cellStyle name="JEDetailRowDebitCol" xfId="12324" xr:uid="{BA43A963-4B13-4778-AB36-88E6086C035F}"/>
    <cellStyle name="JEDetailRowDescCol" xfId="12325" xr:uid="{866EA52A-1467-4A66-8C56-CBBB989288FF}"/>
    <cellStyle name="JEDetailRowNameCol" xfId="12326" xr:uid="{D5EDB40B-5B17-40F4-BA94-A5C2FF9895DF}"/>
    <cellStyle name="JEDetailRowWPRefCol" xfId="12327" xr:uid="{388908A3-E726-44B7-A73F-A3C06954DF15}"/>
    <cellStyle name="JEIdentityRowDescCol" xfId="12328" xr:uid="{825B0865-A30D-4C62-8B41-AA14FFCCB4D4}"/>
    <cellStyle name="JEIdentityRowNameCol" xfId="12329" xr:uid="{A0A88C57-EFB6-4680-B416-FABA545BB0F9}"/>
    <cellStyle name="JEIdentityRowWPRefCol" xfId="12330" xr:uid="{AA8FCA78-A35F-435A-9773-AE7D5DFEB05A}"/>
    <cellStyle name="JETotalRowCreditCol" xfId="12331" xr:uid="{CBC2F19F-9212-4A47-B1E9-F8CBBFEB30BF}"/>
    <cellStyle name="JETotalRowDebitCol" xfId="12332" xr:uid="{86004B0D-F111-43BD-91D6-74F17F1148B0}"/>
    <cellStyle name="JETotalRowDescCol" xfId="12333" xr:uid="{E60B60DE-39B9-4650-86A4-D2C09E6902FC}"/>
    <cellStyle name="JETotalRowNameCol" xfId="12334" xr:uid="{054CE1E2-C09D-4C50-B388-27AA302258ED}"/>
    <cellStyle name="JETotalRowWPRefCol" xfId="12335" xr:uid="{61C2FCFF-EC42-4DF3-8C13-5AD2D79709C0}"/>
    <cellStyle name="JETypeDescriptionRowDescCol" xfId="12336" xr:uid="{8065F69E-3861-45A6-A349-5CFDE18A5F97}"/>
    <cellStyle name="JETypeDescriptionRowNameCol" xfId="12337" xr:uid="{52E08EE2-90C8-4506-BF47-147EE565D429}"/>
    <cellStyle name="Linked Cell" xfId="4834" builtinId="24" customBuiltin="1"/>
    <cellStyle name="Linked Cell 2" xfId="617" xr:uid="{00000000-0005-0000-0000-000014040000}"/>
    <cellStyle name="Linked Cell 3" xfId="618" xr:uid="{00000000-0005-0000-0000-000015040000}"/>
    <cellStyle name="Linked Cell 4" xfId="29560" xr:uid="{8B4B6641-0453-4E55-B892-08C524C0A5B2}"/>
    <cellStyle name="NetIncomeLossRowBalance" xfId="12338" xr:uid="{1433FCB7-B0C9-4DF0-B9B6-271B460A2FE0}"/>
    <cellStyle name="NetIncomeLossRowDescCol" xfId="12339" xr:uid="{597C11A1-FC41-41D2-B06D-C46DAEDC1B38}"/>
    <cellStyle name="NetIncomeLossRowJERefCol" xfId="12340" xr:uid="{63E13319-5232-4EEA-94AD-7E617E4FE709}"/>
    <cellStyle name="NetIncomeLossRowNameCol" xfId="12341" xr:uid="{FBC05D99-2A3C-4D44-8907-1C72E5EF1406}"/>
    <cellStyle name="NetIncomeLossRowVarPectCol" xfId="12342" xr:uid="{34E3AE3A-34B2-4329-B9E3-10C568F30822}"/>
    <cellStyle name="NetIncomeLossRowWPRefCol" xfId="12343" xr:uid="{0373C2AB-7463-4889-B6F1-C9B138613C3F}"/>
    <cellStyle name="Neutral 2" xfId="619" xr:uid="{00000000-0005-0000-0000-000016040000}"/>
    <cellStyle name="Neutral 3" xfId="620" xr:uid="{00000000-0005-0000-0000-000017040000}"/>
    <cellStyle name="Neutral 4" xfId="12252" xr:uid="{C7790D3F-7D01-4B5C-A199-EBC5EBD75914}"/>
    <cellStyle name="Neutral 4 2" xfId="29561"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6" xr:uid="{A48A6148-8147-4125-A12B-D8297B0DC6CE}"/>
    <cellStyle name="Normal 10 10 2 2 2" xfId="25730" xr:uid="{B93DA6C7-7B79-4108-B9B5-B8A81754163B}"/>
    <cellStyle name="Normal 10 10 2 2 3" xfId="26656" xr:uid="{3251EC09-E98D-432F-9FC1-719234C11B5F}"/>
    <cellStyle name="Normal 10 10 2 2 4" xfId="15745" xr:uid="{2CD1E5DE-C9FF-4874-8003-89ED02E976BC}"/>
    <cellStyle name="Normal 10 10 2 3" xfId="8198" xr:uid="{1E044D6B-77A0-49E0-8B6C-5F8F91E4792D}"/>
    <cellStyle name="Normal 10 10 2 3 2" xfId="28863" xr:uid="{F1BD571F-1560-49E1-8425-9B4799EE4C95}"/>
    <cellStyle name="Normal 10 10 2 3 3" xfId="18578" xr:uid="{C1410412-EC63-425F-8309-06C9FBE86E43}"/>
    <cellStyle name="Normal 10 10 2 4" xfId="11031" xr:uid="{5BA87819-5ABC-4ED4-AEBE-8E4FF6B09B7D}"/>
    <cellStyle name="Normal 10 10 2 4 2" xfId="21411" xr:uid="{1F718540-6159-4DED-BADE-5D719579F358}"/>
    <cellStyle name="Normal 10 10 2 5" xfId="23357" xr:uid="{A2F437CA-096E-4AD7-ABF2-8FC71022E231}"/>
    <cellStyle name="Normal 10 10 2 6" xfId="13639" xr:uid="{A8B787A3-15CD-49C8-88EB-15F04FD33F37}"/>
    <cellStyle name="Normal 10 10 3" xfId="2858" xr:uid="{00000000-0005-0000-0000-000006030000}"/>
    <cellStyle name="Normal 10 10 3 2" xfId="6070" xr:uid="{04870463-D7A8-44C0-B512-4B2CCF31F619}"/>
    <cellStyle name="Normal 10 10 3 2 2" xfId="28550" xr:uid="{0AD1D515-099A-47C0-BF64-E4C2E245900B}"/>
    <cellStyle name="Normal 10 10 3 2 3" xfId="15526" xr:uid="{C4E869DD-5012-4D41-AFFC-13C01508893B}"/>
    <cellStyle name="Normal 10 10 3 3" xfId="7979" xr:uid="{03B7D17F-8189-4ACE-923B-BDA665E25C79}"/>
    <cellStyle name="Normal 10 10 3 3 2" xfId="18359" xr:uid="{9C417B3D-0AD0-4992-A722-66D546994356}"/>
    <cellStyle name="Normal 10 10 3 4" xfId="10812" xr:uid="{3689B4B7-D4D3-4C10-9185-0F3DB2326800}"/>
    <cellStyle name="Normal 10 10 3 4 2" xfId="21192" xr:uid="{19B5D9BC-9C95-4340-ADA3-A7B5FA429E57}"/>
    <cellStyle name="Normal 10 10 3 5" xfId="25369" xr:uid="{2F619995-6181-409A-ADB1-EC322F973720}"/>
    <cellStyle name="Normal 10 10 3 6" xfId="13346" xr:uid="{586F1DD7-06A8-47EA-861F-D9CA85A788C6}"/>
    <cellStyle name="Normal 10 10 4" xfId="4144" xr:uid="{E80EB3A7-2CB6-4571-B043-917518450B51}"/>
    <cellStyle name="Normal 10 10 4 2" xfId="8915" xr:uid="{6EF97CAD-3298-4E65-98A6-6064F4C57182}"/>
    <cellStyle name="Normal 10 10 4 2 2" xfId="29016" xr:uid="{417C58D3-9799-4D46-9F6E-85B0D5026EAA}"/>
    <cellStyle name="Normal 10 10 4 2 3" xfId="19295" xr:uid="{0F9E426B-F47A-45A8-908C-E03D1FBEF688}"/>
    <cellStyle name="Normal 10 10 4 3" xfId="11748" xr:uid="{FD8848E4-23E2-4675-A872-E92E6F18DEB4}"/>
    <cellStyle name="Normal 10 10 4 3 2" xfId="22128" xr:uid="{50D26883-7F62-478C-AC5A-4239A024C1CD}"/>
    <cellStyle name="Normal 10 10 4 4" xfId="26283" xr:uid="{09455926-8F40-4E56-AA80-029CE8CB3D13}"/>
    <cellStyle name="Normal 10 10 4 5" xfId="16462" xr:uid="{A1987070-EC4A-44EF-A443-F203EA91973B}"/>
    <cellStyle name="Normal 10 10 5" xfId="4980" xr:uid="{E753EFC7-DAAA-43D3-B599-9A8598387912}"/>
    <cellStyle name="Normal 10 10 5 2" xfId="27334" xr:uid="{00F6F234-CF51-4305-9F2C-ADABAAABFC62}"/>
    <cellStyle name="Normal 10 10 5 3" xfId="14275" xr:uid="{45C443CD-DFC3-4F30-AF6B-047E441B48B0}"/>
    <cellStyle name="Normal 10 10 6" xfId="6728" xr:uid="{F769CB9A-5118-40B8-BFE1-BA45F45B3866}"/>
    <cellStyle name="Normal 10 10 6 2" xfId="17108" xr:uid="{96160406-AA55-4F3A-89A2-A36B462387BC}"/>
    <cellStyle name="Normal 10 10 7" xfId="9561" xr:uid="{8CE60302-7137-4977-ACE2-0CB0D21166D4}"/>
    <cellStyle name="Normal 10 10 7 2" xfId="19941" xr:uid="{BD059445-37A6-42A9-BBB6-2958E62DD1D8}"/>
    <cellStyle name="Normal 10 10 8" xfId="22897" xr:uid="{E2F28D9D-80D1-4AA1-950E-7F88298C357A}"/>
    <cellStyle name="Normal 10 10 9" xfId="12691" xr:uid="{BF623A86-DEA6-43D7-A8DF-075214355472}"/>
    <cellStyle name="Normal 10 11" xfId="623" xr:uid="{00000000-0005-0000-0000-00001B040000}"/>
    <cellStyle name="Normal 10 11 2" xfId="4981" xr:uid="{4A05A02C-96FD-4D1C-B9EA-2D237A2C3E1A}"/>
    <cellStyle name="Normal 10 11 2 2" xfId="24790" xr:uid="{80136C4F-516F-4571-8124-CA54C4A0D6E6}"/>
    <cellStyle name="Normal 10 11 2 3" xfId="27938" xr:uid="{6CA6B494-D6D1-42DD-8636-F29BE1730242}"/>
    <cellStyle name="Normal 10 11 2 4" xfId="14276" xr:uid="{7EA7914E-1DFE-465B-A512-FB4CB6AD8339}"/>
    <cellStyle name="Normal 10 11 3" xfId="6729" xr:uid="{972F9648-428D-46F0-ADB4-CF0E092FA608}"/>
    <cellStyle name="Normal 10 11 3 2" xfId="26903" xr:uid="{06042D5C-60F2-4660-9E2E-27D032A92803}"/>
    <cellStyle name="Normal 10 11 3 3" xfId="17109" xr:uid="{60BFD8D1-729B-455C-805A-FC03EBE5BF80}"/>
    <cellStyle name="Normal 10 11 4" xfId="9562" xr:uid="{EF0D317D-E54A-4A22-A8F7-62430034A042}"/>
    <cellStyle name="Normal 10 11 4 2" xfId="19942" xr:uid="{6040C0D3-6DF1-43CD-A964-89078F3349CF}"/>
    <cellStyle name="Normal 10 11 5" xfId="24543" xr:uid="{A8967592-2218-41C3-B75C-802374552DA4}"/>
    <cellStyle name="Normal 10 11 6" xfId="13389" xr:uid="{EAA21CE2-9C63-4B7D-A2A9-38AA0689EBAD}"/>
    <cellStyle name="Normal 10 11 7" xfId="31252" xr:uid="{28E00C5A-101C-4D57-87F3-FFA1BE1BED88}"/>
    <cellStyle name="Normal 10 12" xfId="624" xr:uid="{00000000-0005-0000-0000-00001C040000}"/>
    <cellStyle name="Normal 10 12 2" xfId="4982" xr:uid="{81C5B629-06FA-4C73-953D-3DE3B667ECA5}"/>
    <cellStyle name="Normal 10 12 2 2" xfId="28682" xr:uid="{70D88F76-2598-4C16-8EE5-C3E673473E1F}"/>
    <cellStyle name="Normal 10 12 2 3" xfId="14277" xr:uid="{89C68C09-9400-4D3A-AAB7-DA5D79F33409}"/>
    <cellStyle name="Normal 10 12 3" xfId="6730" xr:uid="{57ACEA7E-EF16-4D67-A33B-4FF3DC7A1D93}"/>
    <cellStyle name="Normal 10 12 3 2" xfId="17110" xr:uid="{D1ABC6DD-7170-43EB-B1CB-741E1C0DD98A}"/>
    <cellStyle name="Normal 10 12 4" xfId="9563" xr:uid="{87002A86-8D06-487A-AC53-CE9ED5BA9106}"/>
    <cellStyle name="Normal 10 12 4 2" xfId="19943" xr:uid="{BFDDF5AC-6A3D-4842-8E39-CF390305EE0E}"/>
    <cellStyle name="Normal 10 12 5" xfId="25342" xr:uid="{79FBB3CA-C3EC-4A74-86B1-41F1BED65901}"/>
    <cellStyle name="Normal 10 12 6" xfId="12828" xr:uid="{7D54B555-AEC5-4C97-9972-9E98BAF09667}"/>
    <cellStyle name="Normal 10 13" xfId="2172" xr:uid="{00000000-0005-0000-0000-000003030000}"/>
    <cellStyle name="Normal 10 13 2" xfId="7298" xr:uid="{7471D1E5-75EE-4ED7-BD7F-6DF83D0E9EB3}"/>
    <cellStyle name="Normal 10 13 2 2" xfId="26228" xr:uid="{FE4CFAEE-5A24-4CA5-9A6F-D15D149AEF8B}"/>
    <cellStyle name="Normal 10 13 2 3" xfId="17678" xr:uid="{C8E76887-BB42-4116-AB46-494CEC4EA311}"/>
    <cellStyle name="Normal 10 13 3" xfId="10131" xr:uid="{8CC65BA9-FB64-4FED-8E5E-40F54B9077A2}"/>
    <cellStyle name="Normal 10 13 3 2" xfId="20511" xr:uid="{DB027F51-F73F-4F34-AED5-42AF3848CBC3}"/>
    <cellStyle name="Normal 10 13 4" xfId="24625" xr:uid="{BA4460E7-40E0-4E0D-AA35-A58B189F0726}"/>
    <cellStyle name="Normal 10 13 5" xfId="14845" xr:uid="{37C09BCD-6E46-4E63-AABA-545A983990B3}"/>
    <cellStyle name="Normal 10 14" xfId="3903" xr:uid="{7725DFF7-5497-4F7F-AD85-E7F55E85149E}"/>
    <cellStyle name="Normal 10 14 2" xfId="8734" xr:uid="{D3261DEB-D026-4F7B-8A63-7BD33965FEFC}"/>
    <cellStyle name="Normal 10 14 2 2" xfId="19114" xr:uid="{380C6917-A8A9-4DB7-9E0B-B3881FEAE402}"/>
    <cellStyle name="Normal 10 14 3" xfId="11567" xr:uid="{301B0EC4-1920-4FE8-9DAB-CDC888ED9AD6}"/>
    <cellStyle name="Normal 10 14 3 2" xfId="21947" xr:uid="{8007155B-0D73-4E13-85BF-1868E391322A}"/>
    <cellStyle name="Normal 10 14 4" xfId="24487" xr:uid="{DD5DDC51-8259-4362-8BB5-3571609555BA}"/>
    <cellStyle name="Normal 10 14 5" xfId="16281" xr:uid="{5334FDBE-99E4-43B0-9536-0E4983E9CFFC}"/>
    <cellStyle name="Normal 10 15" xfId="4979" xr:uid="{7CC6FFB8-54FD-4DB8-994D-5373C639D597}"/>
    <cellStyle name="Normal 10 15 2" xfId="14274" xr:uid="{9D18A003-1AFB-4E00-826E-418CD25DC677}"/>
    <cellStyle name="Normal 10 16" xfId="6727" xr:uid="{9F24BD89-D286-4571-8C43-0DA4709BB7A6}"/>
    <cellStyle name="Normal 10 16 2" xfId="17107" xr:uid="{4D7CE34E-C0EB-4B47-B925-99E2328FCD47}"/>
    <cellStyle name="Normal 10 17" xfId="9560" xr:uid="{1F5857E8-0180-43B6-A67A-D8A50D53EE2D}"/>
    <cellStyle name="Normal 10 17 2" xfId="19940" xr:uid="{28EA8336-B58D-4001-97E1-1918AD18C978}"/>
    <cellStyle name="Normal 10 18" xfId="22963" xr:uid="{742F234D-82A3-42A6-B583-194E4A5AFD22}"/>
    <cellStyle name="Normal 10 19" xfId="12403" xr:uid="{F5251D3C-5E86-4A72-9FC4-354A3A96E2D8}"/>
    <cellStyle name="Normal 10 2" xfId="625" xr:uid="{00000000-0005-0000-0000-00001D040000}"/>
    <cellStyle name="Normal 10 2 10" xfId="4983" xr:uid="{AF9C9F13-AE12-416F-AE40-EC642CC2467C}"/>
    <cellStyle name="Normal 10 2 10 2" xfId="14278" xr:uid="{854A259B-B3C1-41B4-AF59-D6117453A646}"/>
    <cellStyle name="Normal 10 2 11" xfId="6731" xr:uid="{F38BD8C0-9421-42A1-8328-B5BC33C98FA2}"/>
    <cellStyle name="Normal 10 2 11 2" xfId="17111" xr:uid="{8E9DC401-4643-4F67-B21F-7F04CAF49562}"/>
    <cellStyle name="Normal 10 2 12" xfId="9564" xr:uid="{54731853-DF17-4F3C-8343-C979F78B6C83}"/>
    <cellStyle name="Normal 10 2 12 2" xfId="19944" xr:uid="{40651727-1308-4000-9898-92BFF5BA47AB}"/>
    <cellStyle name="Normal 10 2 13" xfId="22651" xr:uid="{7651A22B-3469-4C2B-915E-B0399D89FE02}"/>
    <cellStyle name="Normal 10 2 14" xfId="12426" xr:uid="{0FAB5A96-8730-4777-B641-7813F9F03870}"/>
    <cellStyle name="Normal 10 2 2" xfId="626" xr:uid="{00000000-0005-0000-0000-00001E040000}"/>
    <cellStyle name="Normal 10 2 2 10" xfId="6732" xr:uid="{5DEEFE5E-DCB4-4FB8-B9D0-9F375FA6CE18}"/>
    <cellStyle name="Normal 10 2 2 10 2" xfId="17112" xr:uid="{6B3362CF-1EAE-44AD-8E7C-6F8884070197}"/>
    <cellStyle name="Normal 10 2 2 11" xfId="9565" xr:uid="{C5321B08-B5F0-4349-9FC9-DE9D93B783A2}"/>
    <cellStyle name="Normal 10 2 2 11 2" xfId="19945" xr:uid="{BD78E8AA-A088-4DFF-8DB9-13392B6FBD50}"/>
    <cellStyle name="Normal 10 2 2 12" xfId="23867" xr:uid="{D7019344-E4F0-4EAD-A39E-0177C41E3B6B}"/>
    <cellStyle name="Normal 10 2 2 13" xfId="12486" xr:uid="{C372DA4C-48CA-4BB5-B2ED-2CF5B05C7D9B}"/>
    <cellStyle name="Normal 10 2 2 2" xfId="627" xr:uid="{00000000-0005-0000-0000-00001F040000}"/>
    <cellStyle name="Normal 10 2 2 2 10" xfId="13051" xr:uid="{D22D6458-D1DC-4AF5-8DFD-A093A36FDE01}"/>
    <cellStyle name="Normal 10 2 2 2 2" xfId="628" xr:uid="{00000000-0005-0000-0000-000020040000}"/>
    <cellStyle name="Normal 10 2 2 2 2 2" xfId="3122" xr:uid="{00000000-0005-0000-0000-00000D030000}"/>
    <cellStyle name="Normal 10 2 2 2 2 2 2" xfId="6179" xr:uid="{8892C1C8-BA0C-49CC-998F-780716EF93FA}"/>
    <cellStyle name="Normal 10 2 2 2 2 2 2 2" xfId="23343" xr:uid="{7DD4C7C2-B7B8-4A07-A0CB-863E7FD205F2}"/>
    <cellStyle name="Normal 10 2 2 2 2 2 2 3" xfId="15748" xr:uid="{04E6806C-7482-4417-8D92-21640E43690F}"/>
    <cellStyle name="Normal 10 2 2 2 2 2 3" xfId="8201" xr:uid="{CE95F44B-0481-40F9-81DF-031D79118290}"/>
    <cellStyle name="Normal 10 2 2 2 2 2 3 2" xfId="18581" xr:uid="{FB00175E-8C54-4F49-A0C0-F63484131B1D}"/>
    <cellStyle name="Normal 10 2 2 2 2 2 4" xfId="11034" xr:uid="{174873F6-C547-4786-A0B5-95F1612AD408}"/>
    <cellStyle name="Normal 10 2 2 2 2 2 4 2" xfId="21414" xr:uid="{BC9E8C52-4E9E-4F82-BC19-DEE42A19635E}"/>
    <cellStyle name="Normal 10 2 2 2 2 2 5" xfId="24508" xr:uid="{BD0491B1-769E-4376-BB95-956B81D9FAFD}"/>
    <cellStyle name="Normal 10 2 2 2 2 2 6" xfId="13642" xr:uid="{901212EF-41CF-4F24-8CB8-0D1DDE0AC254}"/>
    <cellStyle name="Normal 10 2 2 2 2 3" xfId="4281" xr:uid="{ACAE5F72-B919-4576-BC83-C3FD833AB1D4}"/>
    <cellStyle name="Normal 10 2 2 2 2 3 2" xfId="9052" xr:uid="{3AAA8962-D937-47D1-9A1D-B77E1ED0C51B}"/>
    <cellStyle name="Normal 10 2 2 2 2 3 2 2" xfId="29095" xr:uid="{979D5129-1C24-480B-A486-28EFA77CBE6D}"/>
    <cellStyle name="Normal 10 2 2 2 2 3 2 3" xfId="19432" xr:uid="{8602EA7C-0304-44EA-9F5F-2C6CBBB27DCE}"/>
    <cellStyle name="Normal 10 2 2 2 2 3 3" xfId="11885" xr:uid="{5FD814A5-9474-41D9-B7E0-A872F7B57471}"/>
    <cellStyle name="Normal 10 2 2 2 2 3 3 2" xfId="22265" xr:uid="{62E22EB4-6F34-4C11-A610-E66C71AAB67C}"/>
    <cellStyle name="Normal 10 2 2 2 2 3 4" xfId="24518" xr:uid="{C870E03D-2651-4024-82C9-F9C038A7E458}"/>
    <cellStyle name="Normal 10 2 2 2 2 3 5" xfId="16599" xr:uid="{D410EB35-9C13-475F-B509-4399F7E15C5F}"/>
    <cellStyle name="Normal 10 2 2 2 2 4" xfId="4986" xr:uid="{33657853-CCCE-4302-B0EA-6563BF685939}"/>
    <cellStyle name="Normal 10 2 2 2 2 4 2" xfId="26220" xr:uid="{E63D3BC4-CAE8-4CA8-B9EF-663319E45499}"/>
    <cellStyle name="Normal 10 2 2 2 2 4 3" xfId="14281" xr:uid="{2E27CB9C-65EF-432E-BC69-EC5871C28694}"/>
    <cellStyle name="Normal 10 2 2 2 2 5" xfId="6734" xr:uid="{18B0B3AE-F00C-44A4-A0BB-D96BC596D169}"/>
    <cellStyle name="Normal 10 2 2 2 2 5 2" xfId="17114" xr:uid="{43ED36AD-FE12-4253-9FDB-568A257CFF1C}"/>
    <cellStyle name="Normal 10 2 2 2 2 6" xfId="9567" xr:uid="{D6EF9651-6789-4D71-98F0-25F6733E9671}"/>
    <cellStyle name="Normal 10 2 2 2 2 6 2" xfId="19947" xr:uid="{215801CB-DDFC-4481-A3A3-2CEE6AD78369}"/>
    <cellStyle name="Normal 10 2 2 2 2 7" xfId="24122" xr:uid="{B5C766AC-D80E-4C99-BD59-6B9CA2AA78CC}"/>
    <cellStyle name="Normal 10 2 2 2 2 8" xfId="13123" xr:uid="{529951AB-5337-4B58-AF34-28E627BFA22D}"/>
    <cellStyle name="Normal 10 2 2 2 3" xfId="3123" xr:uid="{00000000-0005-0000-0000-00000E030000}"/>
    <cellStyle name="Normal 10 2 2 2 3 2" xfId="4438" xr:uid="{E2AA89EB-C97D-45BE-B966-48B716394DC9}"/>
    <cellStyle name="Normal 10 2 2 2 3 2 2" xfId="9209" xr:uid="{A3B3B5A1-450A-4876-9D75-2993D84F44F3}"/>
    <cellStyle name="Normal 10 2 2 2 3 2 2 2" xfId="19589" xr:uid="{618354FD-25C4-458F-BFA6-C1EDB634E19D}"/>
    <cellStyle name="Normal 10 2 2 2 3 2 3" xfId="12042" xr:uid="{D5657C4F-0073-4FED-BB23-E2D66386C214}"/>
    <cellStyle name="Normal 10 2 2 2 3 2 3 2" xfId="22422" xr:uid="{15DFA9D5-A74F-4957-834C-89B1892B51BE}"/>
    <cellStyle name="Normal 10 2 2 2 3 2 4" xfId="27376" xr:uid="{2C986A78-EA2D-4068-986C-4E50A0F9FB45}"/>
    <cellStyle name="Normal 10 2 2 2 3 2 5" xfId="16756" xr:uid="{5ED5E4E4-5416-4C27-92D6-B47855558055}"/>
    <cellStyle name="Normal 10 2 2 2 3 3" xfId="6180" xr:uid="{4E29BB3B-DC72-4DB0-B11F-BE88024F461F}"/>
    <cellStyle name="Normal 10 2 2 2 3 3 2" xfId="15749" xr:uid="{EB54DE73-99AA-4D15-B8EB-3C02BD029B8A}"/>
    <cellStyle name="Normal 10 2 2 2 3 4" xfId="8202" xr:uid="{024080C8-FA45-445F-A9C2-075CF8735947}"/>
    <cellStyle name="Normal 10 2 2 2 3 4 2" xfId="18582" xr:uid="{CFD5300B-1A3A-4915-A199-BFB4713B9D53}"/>
    <cellStyle name="Normal 10 2 2 2 3 5" xfId="11035" xr:uid="{15B46448-C47E-4D53-8BA5-BAB75DA022BA}"/>
    <cellStyle name="Normal 10 2 2 2 3 5 2" xfId="21415" xr:uid="{46A57970-6CE9-4A9D-99DC-DA644B6031D5}"/>
    <cellStyle name="Normal 10 2 2 2 3 6" xfId="25014" xr:uid="{6BD65E36-2C60-492E-BF6B-E21F3E861AC8}"/>
    <cellStyle name="Normal 10 2 2 2 3 7" xfId="13643" xr:uid="{FC53FECB-58BA-4718-8075-86664A1E6322}"/>
    <cellStyle name="Normal 10 2 2 2 4" xfId="3121" xr:uid="{00000000-0005-0000-0000-00000F030000}"/>
    <cellStyle name="Normal 10 2 2 2 4 2" xfId="6178" xr:uid="{D9AC5840-A868-42B7-9B07-5467B903D80D}"/>
    <cellStyle name="Normal 10 2 2 2 4 2 2" xfId="27785" xr:uid="{6564ECEB-9CA3-4A47-94F0-5EC4020FDC7A}"/>
    <cellStyle name="Normal 10 2 2 2 4 2 3" xfId="15747" xr:uid="{4D09A5EA-43A7-4061-94DA-4B6895A7D0CB}"/>
    <cellStyle name="Normal 10 2 2 2 4 3" xfId="8200" xr:uid="{D06D1FBF-1680-4C3E-9F8A-32347ED393AD}"/>
    <cellStyle name="Normal 10 2 2 2 4 3 2" xfId="18580" xr:uid="{86D4CCAD-D172-455E-81A3-1B1576D47BE7}"/>
    <cellStyle name="Normal 10 2 2 2 4 4" xfId="11033" xr:uid="{47AAC3C3-12E0-4688-8845-ED89CF201C9A}"/>
    <cellStyle name="Normal 10 2 2 2 4 4 2" xfId="21413" xr:uid="{599659D8-BCA0-4A15-BD36-14286147DB92}"/>
    <cellStyle name="Normal 10 2 2 2 4 5" xfId="25230" xr:uid="{1467B399-15F1-469F-89D4-8D378EDA1FA0}"/>
    <cellStyle name="Normal 10 2 2 2 4 6" xfId="13641" xr:uid="{BDB8401F-D8F7-4119-B70B-3F723D886614}"/>
    <cellStyle name="Normal 10 2 2 2 5" xfId="4249" xr:uid="{94DF746F-DA76-404E-A5D8-2B1EE8D78DA3}"/>
    <cellStyle name="Normal 10 2 2 2 5 2" xfId="9020" xr:uid="{51F0B0BE-85FE-4E4E-B024-52D05B01FDCD}"/>
    <cellStyle name="Normal 10 2 2 2 5 2 2" xfId="29091" xr:uid="{73998EA0-D064-4F29-A126-C4B7190220D2}"/>
    <cellStyle name="Normal 10 2 2 2 5 2 3" xfId="19400" xr:uid="{D71AF534-1369-4686-BCE9-85026FB57262}"/>
    <cellStyle name="Normal 10 2 2 2 5 3" xfId="11853" xr:uid="{FE6B161D-014D-401F-8215-1201007CF6F0}"/>
    <cellStyle name="Normal 10 2 2 2 5 3 2" xfId="22233" xr:uid="{69257FAD-A830-4407-BCFF-14E744BD8843}"/>
    <cellStyle name="Normal 10 2 2 2 5 4" xfId="24846" xr:uid="{BF300921-F94D-44A8-A812-EA36D6C647C1}"/>
    <cellStyle name="Normal 10 2 2 2 5 5" xfId="16567" xr:uid="{F2AE2A62-5EF8-4BFC-A25A-0A40AF8873BD}"/>
    <cellStyle name="Normal 10 2 2 2 6" xfId="4985" xr:uid="{6DEC9617-4757-4E64-BC38-968162AA2B65}"/>
    <cellStyle name="Normal 10 2 2 2 6 2" xfId="27150" xr:uid="{EA5B05D8-4061-4FF1-9F63-73DCD8376713}"/>
    <cellStyle name="Normal 10 2 2 2 6 3" xfId="14280" xr:uid="{E995415C-5015-4182-B255-64042699E0EA}"/>
    <cellStyle name="Normal 10 2 2 2 7" xfId="6733" xr:uid="{2237665E-E1E3-429A-B237-ABFA50A6625D}"/>
    <cellStyle name="Normal 10 2 2 2 7 2" xfId="17113" xr:uid="{814AB8BE-BD1F-4884-809F-2EB47B6090D0}"/>
    <cellStyle name="Normal 10 2 2 2 8" xfId="9566" xr:uid="{DB6FA345-7CDC-4D88-9112-5692E390DAA1}"/>
    <cellStyle name="Normal 10 2 2 2 8 2" xfId="19946" xr:uid="{9A481BF5-C7A2-4A10-BABA-A2E3BC565592}"/>
    <cellStyle name="Normal 10 2 2 2 9" xfId="23954" xr:uid="{BA52BDE3-7C7F-4D71-B637-52CBEA0DC3C0}"/>
    <cellStyle name="Normal 10 2 2 3" xfId="2705" xr:uid="{00000000-0005-0000-0000-000010030000}"/>
    <cellStyle name="Normal 10 2 2 3 2" xfId="3124" xr:uid="{00000000-0005-0000-0000-000011030000}"/>
    <cellStyle name="Normal 10 2 2 3 2 2" xfId="6181" xr:uid="{48C97DF0-1B66-4E10-823D-2ACA6DD41F45}"/>
    <cellStyle name="Normal 10 2 2 3 2 2 2" xfId="26482" xr:uid="{13AF5A21-8AB7-489C-8F85-C901E665D8C3}"/>
    <cellStyle name="Normal 10 2 2 3 2 2 3" xfId="15750" xr:uid="{4F3E3C81-A716-4B7A-B445-DA0536082110}"/>
    <cellStyle name="Normal 10 2 2 3 2 3" xfId="8203" xr:uid="{679CFA99-C008-41F0-B3C2-7EFA4FE36039}"/>
    <cellStyle name="Normal 10 2 2 3 2 3 2" xfId="18583" xr:uid="{97598FA3-C428-4140-AB50-8DCC1F0285F1}"/>
    <cellStyle name="Normal 10 2 2 3 2 4" xfId="11036" xr:uid="{30298B94-DD4A-4294-9F1A-80A691CD9A12}"/>
    <cellStyle name="Normal 10 2 2 3 2 4 2" xfId="21416" xr:uid="{D3554601-3873-4F72-B7E5-991D36B2D377}"/>
    <cellStyle name="Normal 10 2 2 3 2 5" xfId="25074" xr:uid="{DE176F45-4FA0-4E85-A104-C6FF0B1E6858}"/>
    <cellStyle name="Normal 10 2 2 3 2 6" xfId="13644" xr:uid="{16879DED-629F-4609-BF09-A8A776EE44C9}"/>
    <cellStyle name="Normal 10 2 2 3 3" xfId="4280" xr:uid="{1FAC44FA-4E51-4628-9445-2D7F98E054FF}"/>
    <cellStyle name="Normal 10 2 2 3 3 2" xfId="9051" xr:uid="{9D2B4F89-3C6D-45B9-8FC0-CFBC91013C54}"/>
    <cellStyle name="Normal 10 2 2 3 3 2 2" xfId="29094" xr:uid="{31B8CD6C-56D8-4712-AD9D-5A096EDB8514}"/>
    <cellStyle name="Normal 10 2 2 3 3 2 3" xfId="19431" xr:uid="{1DB8198A-E086-435C-92A5-D58553A06934}"/>
    <cellStyle name="Normal 10 2 2 3 3 3" xfId="11884" xr:uid="{1F979839-73B0-43B0-8E2C-F9D05D14CE39}"/>
    <cellStyle name="Normal 10 2 2 3 3 3 2" xfId="22264" xr:uid="{7189CD82-BC97-4C66-B6C8-20310049DF0B}"/>
    <cellStyle name="Normal 10 2 2 3 3 4" xfId="22909" xr:uid="{29581224-7E1A-4F3D-8D71-43A05C9C3CF3}"/>
    <cellStyle name="Normal 10 2 2 3 3 5" xfId="16598" xr:uid="{8C62D345-4F4D-478F-9D49-90B9453F88AE}"/>
    <cellStyle name="Normal 10 2 2 3 4" xfId="5922" xr:uid="{87D7F008-1DE4-4403-922B-D43A674A8AF2}"/>
    <cellStyle name="Normal 10 2 2 3 4 2" xfId="28199" xr:uid="{216470CD-747B-4C14-BE39-4CD59150A29E}"/>
    <cellStyle name="Normal 10 2 2 3 4 3" xfId="15375" xr:uid="{6ECE865A-6850-41C4-B5FB-9021FDD1F7F1}"/>
    <cellStyle name="Normal 10 2 2 3 5" xfId="7828" xr:uid="{B72C48AE-99C2-4CF0-8F6E-9DCCFB35ECE3}"/>
    <cellStyle name="Normal 10 2 2 3 5 2" xfId="18208" xr:uid="{78E51D10-62FB-47C7-8EEF-7DBD6583F8BC}"/>
    <cellStyle name="Normal 10 2 2 3 6" xfId="10661" xr:uid="{C9754DF2-04FB-4E00-96FF-A8F0C6CA43F7}"/>
    <cellStyle name="Normal 10 2 2 3 6 2" xfId="21041" xr:uid="{38B2FB28-ED29-4378-A066-79B7D0569704}"/>
    <cellStyle name="Normal 10 2 2 3 7" xfId="25117" xr:uid="{1FB94C85-7A95-4041-A50D-4E4803B1F68D}"/>
    <cellStyle name="Normal 10 2 2 3 8" xfId="13122" xr:uid="{810DCD6C-AD33-40D9-96A4-AEDFAE5EB9D5}"/>
    <cellStyle name="Normal 10 2 2 4" xfId="3125" xr:uid="{00000000-0005-0000-0000-000012030000}"/>
    <cellStyle name="Normal 10 2 2 4 2" xfId="4439" xr:uid="{6A906AE3-F548-4ECA-BD57-FC395690FEB4}"/>
    <cellStyle name="Normal 10 2 2 4 2 2" xfId="9210" xr:uid="{7E3EDC44-BAC1-489F-BB1B-4FE1DAA125F6}"/>
    <cellStyle name="Normal 10 2 2 4 2 2 2" xfId="19590" xr:uid="{EE763FE1-8B4F-4ED7-8C96-891A9D75D388}"/>
    <cellStyle name="Normal 10 2 2 4 2 3" xfId="12043" xr:uid="{67E1344F-0FB7-4417-A708-415AF897B88A}"/>
    <cellStyle name="Normal 10 2 2 4 2 3 2" xfId="22423" xr:uid="{14DC1667-F57E-4E9E-A7B5-C34D3228285B}"/>
    <cellStyle name="Normal 10 2 2 4 2 4" xfId="28309" xr:uid="{6BAEB0CE-AD41-4B42-A657-24E562108FAE}"/>
    <cellStyle name="Normal 10 2 2 4 2 5" xfId="16757" xr:uid="{4B9A97F8-D356-4D13-89D2-1EBC3BFF3B45}"/>
    <cellStyle name="Normal 10 2 2 4 3" xfId="6182" xr:uid="{19FFAA4F-CA95-48BE-8A08-FDBB7385607E}"/>
    <cellStyle name="Normal 10 2 2 4 3 2" xfId="15751" xr:uid="{36457E7F-C528-4151-997A-D93BE52C0390}"/>
    <cellStyle name="Normal 10 2 2 4 4" xfId="8204" xr:uid="{062830E6-052A-4E08-8036-A8A8E008D303}"/>
    <cellStyle name="Normal 10 2 2 4 4 2" xfId="18584" xr:uid="{274EC4F0-70C6-4FE1-9118-7B00898CED38}"/>
    <cellStyle name="Normal 10 2 2 4 5" xfId="11037" xr:uid="{2235F72D-D9D8-451D-A44F-6D478CBDF570}"/>
    <cellStyle name="Normal 10 2 2 4 5 2" xfId="21417" xr:uid="{3E96E501-BEDA-4F0D-9220-39A1146CF4C8}"/>
    <cellStyle name="Normal 10 2 2 4 6" xfId="25453" xr:uid="{A2FF38E6-342E-457A-A41E-F5A0C44280FB}"/>
    <cellStyle name="Normal 10 2 2 4 7" xfId="13645" xr:uid="{90C28F50-ECB7-4081-8BEE-F5EB3141D9C0}"/>
    <cellStyle name="Normal 10 2 2 5" xfId="3120" xr:uid="{00000000-0005-0000-0000-000013030000}"/>
    <cellStyle name="Normal 10 2 2 5 2" xfId="6177" xr:uid="{AAE91224-3FEA-4689-A1E2-BFE40525C04F}"/>
    <cellStyle name="Normal 10 2 2 5 2 2" xfId="26986" xr:uid="{65C35670-8E2B-47FB-B53E-DCCC7AAE461E}"/>
    <cellStyle name="Normal 10 2 2 5 2 3" xfId="15746" xr:uid="{9B8C1A40-5D77-4300-BF2C-8D0ECB82559B}"/>
    <cellStyle name="Normal 10 2 2 5 3" xfId="8199" xr:uid="{B2634CB7-F7A0-4518-BE1A-015DA6363A14}"/>
    <cellStyle name="Normal 10 2 2 5 3 2" xfId="18579" xr:uid="{7267FF51-299B-4E4E-80F9-90C0C9B72B63}"/>
    <cellStyle name="Normal 10 2 2 5 4" xfId="11032" xr:uid="{E3CDB59C-41AB-43F2-85A3-03249FD04521}"/>
    <cellStyle name="Normal 10 2 2 5 4 2" xfId="21412" xr:uid="{758D40D6-153A-4892-BC0F-E00FA5E16AB2}"/>
    <cellStyle name="Normal 10 2 2 5 5" xfId="24598" xr:uid="{BC000EEA-3EE4-42FF-A305-B87A508F8440}"/>
    <cellStyle name="Normal 10 2 2 5 6" xfId="13640" xr:uid="{428F0E52-915D-48E4-8517-0440EBB4D1A1}"/>
    <cellStyle name="Normal 10 2 2 6" xfId="2561" xr:uid="{00000000-0005-0000-0000-000014030000}"/>
    <cellStyle name="Normal 10 2 2 6 2" xfId="5830" xr:uid="{C2B45855-423A-47FB-9D6B-CB7368A13FAB}"/>
    <cellStyle name="Normal 10 2 2 6 2 2" xfId="27720" xr:uid="{B8E57B14-3087-4FD8-A70F-558C6E2EFEEF}"/>
    <cellStyle name="Normal 10 2 2 6 2 3" xfId="15232" xr:uid="{1BA6B575-E010-4591-AF3E-E793868702D3}"/>
    <cellStyle name="Normal 10 2 2 6 3" xfId="7685" xr:uid="{13D7AF40-FEAB-4878-BA8F-FA0C3D7D1285}"/>
    <cellStyle name="Normal 10 2 2 6 3 2" xfId="18065" xr:uid="{2C2250EA-CDE2-4AD7-B12C-9C5FF7FE71DA}"/>
    <cellStyle name="Normal 10 2 2 6 4" xfId="10518" xr:uid="{1E2817E8-F6C1-422A-AFF1-B08F6C4EC9EB}"/>
    <cellStyle name="Normal 10 2 2 6 4 2" xfId="20898" xr:uid="{649F1F4D-1B63-4577-AC77-F280D4AD418F}"/>
    <cellStyle name="Normal 10 2 2 6 5" xfId="23234" xr:uid="{A9A7B9A4-10FD-49F2-9A94-1BE00B532B9A}"/>
    <cellStyle name="Normal 10 2 2 6 6" xfId="12948" xr:uid="{8F8890C7-BEA1-4B46-92AD-CFB11FD11F2D}"/>
    <cellStyle name="Normal 10 2 2 7" xfId="2255" xr:uid="{00000000-0005-0000-0000-00000A030000}"/>
    <cellStyle name="Normal 10 2 2 7 2" xfId="7381" xr:uid="{BD878DF1-E595-4B3A-B030-1A4B86DE4C21}"/>
    <cellStyle name="Normal 10 2 2 7 2 2" xfId="17761" xr:uid="{96FB03A1-1F58-4F36-A6A6-BC99F5CC940D}"/>
    <cellStyle name="Normal 10 2 2 7 3" xfId="10214" xr:uid="{7BF5D359-D939-4B06-906E-7B39368A0073}"/>
    <cellStyle name="Normal 10 2 2 7 3 2" xfId="20594" xr:uid="{45D50ACB-C477-45EC-831A-F6720E857490}"/>
    <cellStyle name="Normal 10 2 2 7 4" xfId="25306" xr:uid="{B0BFD245-6F57-4792-B8AD-25314C9A3201}"/>
    <cellStyle name="Normal 10 2 2 7 5" xfId="14928" xr:uid="{9E1162FB-4068-4B26-9EE1-0DC7552744FA}"/>
    <cellStyle name="Normal 10 2 2 8" xfId="3805" xr:uid="{DE5EA038-3A02-4C47-8DE6-3A1441EDFAFA}"/>
    <cellStyle name="Normal 10 2 2 8 2" xfId="8640" xr:uid="{D2E15AB2-9668-4E5F-A639-514A11FF50D6}"/>
    <cellStyle name="Normal 10 2 2 8 2 2" xfId="19020" xr:uid="{3480B3A6-F662-4937-99DC-49EAFB9EA7A0}"/>
    <cellStyle name="Normal 10 2 2 8 3" xfId="11473" xr:uid="{A75F9D08-7B58-4EAA-A634-12F25C9A3922}"/>
    <cellStyle name="Normal 10 2 2 8 3 2" xfId="21853" xr:uid="{944B4970-0F84-4A3B-980A-849E2953B158}"/>
    <cellStyle name="Normal 10 2 2 8 4" xfId="16187" xr:uid="{BA2B70A8-69BA-4C67-B45B-50196AACCD26}"/>
    <cellStyle name="Normal 10 2 2 9" xfId="4984" xr:uid="{86C9F154-476B-4468-9FC4-5F160EBE9B49}"/>
    <cellStyle name="Normal 10 2 2 9 2" xfId="14279" xr:uid="{E3E2A61B-9D40-43EB-9D48-D96BFD3B58D0}"/>
    <cellStyle name="Normal 10 2 3" xfId="629" xr:uid="{00000000-0005-0000-0000-000021040000}"/>
    <cellStyle name="Normal 10 2 3 10" xfId="9568" xr:uid="{2C97D25C-BB1A-476C-B040-C7129D7C78F8}"/>
    <cellStyle name="Normal 10 2 3 10 2" xfId="19948" xr:uid="{C26B30B1-CA24-4063-9990-E82CA8D30A9E}"/>
    <cellStyle name="Normal 10 2 3 11" xfId="23692" xr:uid="{F46EF993-5487-4161-8132-6E4469E10AEF}"/>
    <cellStyle name="Normal 10 2 3 12" xfId="12534" xr:uid="{30ABFEF1-F302-48E8-80C8-FD85B566AB15}"/>
    <cellStyle name="Normal 10 2 3 2" xfId="2706" xr:uid="{00000000-0005-0000-0000-000016030000}"/>
    <cellStyle name="Normal 10 2 3 2 2" xfId="3127" xr:uid="{00000000-0005-0000-0000-000017030000}"/>
    <cellStyle name="Normal 10 2 3 2 2 2" xfId="6184" xr:uid="{F21BBDC9-8812-4296-AE4A-F43642B538F5}"/>
    <cellStyle name="Normal 10 2 3 2 2 2 2" xfId="26665" xr:uid="{D968F027-8C5A-4D5B-B2BC-79932E896B70}"/>
    <cellStyle name="Normal 10 2 3 2 2 2 3" xfId="15753" xr:uid="{2C3E5444-0944-4235-BBC7-58B631C232E9}"/>
    <cellStyle name="Normal 10 2 3 2 2 3" xfId="8206" xr:uid="{748CFDF7-39AA-4B48-846D-DFD53DCCDE46}"/>
    <cellStyle name="Normal 10 2 3 2 2 3 2" xfId="18586" xr:uid="{45C7548F-ABE9-4FD8-83DB-E4116F5BE0B7}"/>
    <cellStyle name="Normal 10 2 3 2 2 4" xfId="11039" xr:uid="{4B9FDFC5-57BF-47DF-8AEB-61C1EC11D3B0}"/>
    <cellStyle name="Normal 10 2 3 2 2 4 2" xfId="21419" xr:uid="{E77E9332-7AC6-44BC-80D8-AEA8D4B6FAC2}"/>
    <cellStyle name="Normal 10 2 3 2 2 5" xfId="23463" xr:uid="{DFBE45BE-79EF-49C6-BDC8-FF482BE25A0D}"/>
    <cellStyle name="Normal 10 2 3 2 2 6" xfId="13647" xr:uid="{50B21915-FBD1-44FF-955B-D305CBBC1A89}"/>
    <cellStyle name="Normal 10 2 3 2 3" xfId="4282" xr:uid="{2B94F73E-A71F-4B45-AB1A-F96E9B6FFBF5}"/>
    <cellStyle name="Normal 10 2 3 2 3 2" xfId="9053" xr:uid="{9FD5F957-C578-4F01-9FC1-69B359F5BAA4}"/>
    <cellStyle name="Normal 10 2 3 2 3 2 2" xfId="29096" xr:uid="{11FBA423-68F9-439E-B708-B9AF85FDFE2B}"/>
    <cellStyle name="Normal 10 2 3 2 3 2 3" xfId="19433" xr:uid="{4415A3C6-10BF-4B36-BC90-6F409E7AFDE1}"/>
    <cellStyle name="Normal 10 2 3 2 3 3" xfId="11886" xr:uid="{73E975D7-4723-457E-9759-1D54AC5E7481}"/>
    <cellStyle name="Normal 10 2 3 2 3 3 2" xfId="22266" xr:uid="{23334B30-CD1E-46BA-AA8F-928E8AA57B4B}"/>
    <cellStyle name="Normal 10 2 3 2 3 4" xfId="24449" xr:uid="{5EB69AA1-13EC-42BD-8FFE-6B2134503511}"/>
    <cellStyle name="Normal 10 2 3 2 3 5" xfId="16600" xr:uid="{A384552F-2090-445E-BAE5-6698F6D122C7}"/>
    <cellStyle name="Normal 10 2 3 2 4" xfId="5923" xr:uid="{CDA1F97D-60A1-407B-B633-AC0832D801F2}"/>
    <cellStyle name="Normal 10 2 3 2 4 2" xfId="28675" xr:uid="{A36775EF-6401-4226-A35F-5E9C74DF1AE6}"/>
    <cellStyle name="Normal 10 2 3 2 4 3" xfId="15376" xr:uid="{68E1D7BA-AD29-4DAD-950B-38FC6C839C0D}"/>
    <cellStyle name="Normal 10 2 3 2 5" xfId="7829" xr:uid="{85DC09AA-F078-4D23-AA13-CB516827E64E}"/>
    <cellStyle name="Normal 10 2 3 2 5 2" xfId="18209" xr:uid="{8981F427-A24D-4F3E-B774-84932F365DD4}"/>
    <cellStyle name="Normal 10 2 3 2 6" xfId="10662" xr:uid="{76110124-625D-47D4-AF91-BED10133DE30}"/>
    <cellStyle name="Normal 10 2 3 2 6 2" xfId="21042" xr:uid="{BE01F4B8-1875-492C-A5AD-83F27D3906D7}"/>
    <cellStyle name="Normal 10 2 3 2 7" xfId="24962" xr:uid="{A0FFC7DF-C238-474F-B0A2-5445E1885BE2}"/>
    <cellStyle name="Normal 10 2 3 2 8" xfId="13124" xr:uid="{50D78E67-3B19-4C22-AEF5-DF8C50160B8B}"/>
    <cellStyle name="Normal 10 2 3 3" xfId="3128" xr:uid="{00000000-0005-0000-0000-000018030000}"/>
    <cellStyle name="Normal 10 2 3 3 2" xfId="4440" xr:uid="{395FBBAC-4EB4-44DD-8BC8-3E17ADF9C3C0}"/>
    <cellStyle name="Normal 10 2 3 3 2 2" xfId="9211" xr:uid="{4044E785-F68D-497F-9D5B-50D7712F8C51}"/>
    <cellStyle name="Normal 10 2 3 3 2 2 2" xfId="29204" xr:uid="{F50990A4-77BD-4A19-9863-0010F3A43A57}"/>
    <cellStyle name="Normal 10 2 3 3 2 2 3" xfId="19591" xr:uid="{00874A4E-4DC7-4779-B725-0D034CD349DA}"/>
    <cellStyle name="Normal 10 2 3 3 2 3" xfId="12044" xr:uid="{651E0D9F-48E2-4C7E-B5CF-4E86AAEBDD58}"/>
    <cellStyle name="Normal 10 2 3 3 2 3 2" xfId="22424" xr:uid="{48A2501C-7E6B-4B28-BE41-C2D0983E25E3}"/>
    <cellStyle name="Normal 10 2 3 3 2 4" xfId="25825" xr:uid="{577FDCE4-8711-41C9-988F-AA44708C4806}"/>
    <cellStyle name="Normal 10 2 3 3 2 5" xfId="16758" xr:uid="{F5EB9542-0769-4B8A-91A4-7565AA0988C4}"/>
    <cellStyle name="Normal 10 2 3 3 3" xfId="6185" xr:uid="{ADCA5275-39F2-482D-8C01-D8EBC900C88A}"/>
    <cellStyle name="Normal 10 2 3 3 3 2" xfId="26222" xr:uid="{20EDA385-3F6C-463F-B9BB-E0DE71B26C1E}"/>
    <cellStyle name="Normal 10 2 3 3 3 3" xfId="15754" xr:uid="{EFE888DE-88DF-48D1-8F6B-2E83EDEA6128}"/>
    <cellStyle name="Normal 10 2 3 3 4" xfId="8207" xr:uid="{F0E2F6A5-BD42-4693-8AD0-A0C2526BA6B5}"/>
    <cellStyle name="Normal 10 2 3 3 4 2" xfId="18587" xr:uid="{D9C95B31-CCAA-4855-A2DF-2B2A41476B74}"/>
    <cellStyle name="Normal 10 2 3 3 5" xfId="11040" xr:uid="{12E48EE7-DB63-4777-854C-58E263EEB5CB}"/>
    <cellStyle name="Normal 10 2 3 3 5 2" xfId="21420" xr:uid="{9BE837BB-437F-4A9C-8324-8CA1E2D2D28C}"/>
    <cellStyle name="Normal 10 2 3 3 6" xfId="23786" xr:uid="{40569D23-61AB-45F8-AA45-BF39002CE525}"/>
    <cellStyle name="Normal 10 2 3 3 7" xfId="13648" xr:uid="{559FA790-3884-4188-B322-850E090BEBA9}"/>
    <cellStyle name="Normal 10 2 3 4" xfId="3126" xr:uid="{00000000-0005-0000-0000-000019030000}"/>
    <cellStyle name="Normal 10 2 3 4 2" xfId="6183" xr:uid="{6F80E080-F8C7-483A-84F6-435A6A402000}"/>
    <cellStyle name="Normal 10 2 3 4 2 2" xfId="28013" xr:uid="{CFCDEAE0-D338-4091-AC15-668D3B295B8B}"/>
    <cellStyle name="Normal 10 2 3 4 2 3" xfId="15752" xr:uid="{960A2809-F7FF-48CB-B2EB-DB8E348B18EC}"/>
    <cellStyle name="Normal 10 2 3 4 3" xfId="8205" xr:uid="{302DF909-5642-4A8D-88D7-5BFCE03896E9}"/>
    <cellStyle name="Normal 10 2 3 4 3 2" xfId="18585" xr:uid="{AB93101C-88F5-4130-A19E-5E38DF614E7E}"/>
    <cellStyle name="Normal 10 2 3 4 4" xfId="11038" xr:uid="{0B293727-8820-41D2-A0EB-ED5FCBF3C6B4}"/>
    <cellStyle name="Normal 10 2 3 4 4 2" xfId="21418" xr:uid="{98F15AD6-31E3-4DB6-85DB-7BFEF91DDA77}"/>
    <cellStyle name="Normal 10 2 3 4 5" xfId="23740" xr:uid="{4DEFB253-2EDE-47A7-8D1D-E3D674008FF9}"/>
    <cellStyle name="Normal 10 2 3 4 6" xfId="13646" xr:uid="{AFDB53F8-9F26-4C3F-BA97-172B32C285DF}"/>
    <cellStyle name="Normal 10 2 3 5" xfId="2604" xr:uid="{00000000-0005-0000-0000-00001A030000}"/>
    <cellStyle name="Normal 10 2 3 5 2" xfId="5868" xr:uid="{1F649C14-9E5E-422A-970C-FA8E95C730BA}"/>
    <cellStyle name="Normal 10 2 3 5 2 2" xfId="28058" xr:uid="{9C373D47-6388-4819-BB1F-656D0917F65C}"/>
    <cellStyle name="Normal 10 2 3 5 2 3" xfId="15275" xr:uid="{891E1580-5625-4160-8DB8-13978498474D}"/>
    <cellStyle name="Normal 10 2 3 5 3" xfId="7728" xr:uid="{A4A6A792-4386-4B80-9437-B711498C0164}"/>
    <cellStyle name="Normal 10 2 3 5 3 2" xfId="18108" xr:uid="{FCDC4A15-63D9-48D4-B37F-F0FF50324AE8}"/>
    <cellStyle name="Normal 10 2 3 5 4" xfId="10561" xr:uid="{DC0E6A81-5298-47EC-95E1-D37895DB0800}"/>
    <cellStyle name="Normal 10 2 3 5 4 2" xfId="20941" xr:uid="{C5FF6D72-279D-449B-A4B1-66785E62441F}"/>
    <cellStyle name="Normal 10 2 3 5 5" xfId="23812" xr:uid="{3974C175-0484-428C-819E-385B5B192098}"/>
    <cellStyle name="Normal 10 2 3 5 6" xfId="12991" xr:uid="{B567E562-90E7-4D8E-AAA7-875E9F4F5717}"/>
    <cellStyle name="Normal 10 2 3 6" xfId="2303" xr:uid="{00000000-0005-0000-0000-000015030000}"/>
    <cellStyle name="Normal 10 2 3 6 2" xfId="7429" xr:uid="{F65338EF-E7C1-4C21-ADD6-C3AE8BACAA87}"/>
    <cellStyle name="Normal 10 2 3 6 2 2" xfId="17809" xr:uid="{FAAE8B82-D8D7-4E2D-9117-A7D262707BC4}"/>
    <cellStyle name="Normal 10 2 3 6 3" xfId="10262" xr:uid="{92434D7F-4325-4704-BC8A-75EEF454854D}"/>
    <cellStyle name="Normal 10 2 3 6 3 2" xfId="20642" xr:uid="{6F76CD2A-A882-4BE1-9036-58E856D0DF41}"/>
    <cellStyle name="Normal 10 2 3 6 4" xfId="24566" xr:uid="{F399ECA1-22BC-4C28-BAC2-CEF11C98ECB3}"/>
    <cellStyle name="Normal 10 2 3 6 5" xfId="14976" xr:uid="{830DE2F1-D4F3-45C3-9DBE-14ADA1AAA0A6}"/>
    <cellStyle name="Normal 10 2 3 7" xfId="3834" xr:uid="{8B8290D7-AE8C-4937-9A4F-00917BF737BC}"/>
    <cellStyle name="Normal 10 2 3 7 2" xfId="8666" xr:uid="{EA0FCEC4-836D-4690-A6E7-8DC48BC34E27}"/>
    <cellStyle name="Normal 10 2 3 7 2 2" xfId="19046" xr:uid="{EF39DD86-7CBF-44F7-A0CA-DADF53320C47}"/>
    <cellStyle name="Normal 10 2 3 7 3" xfId="11499" xr:uid="{E7C24303-4015-422A-8765-8C895ECC8561}"/>
    <cellStyle name="Normal 10 2 3 7 3 2" xfId="21879" xr:uid="{9D168038-5E4A-4E92-B20D-4299A65F34C0}"/>
    <cellStyle name="Normal 10 2 3 7 4" xfId="16213" xr:uid="{88B26A2A-744C-4C28-A600-D8665AC5EC8A}"/>
    <cellStyle name="Normal 10 2 3 8" xfId="4987" xr:uid="{ED7C97D3-0FB5-4457-A673-C604FF5B7447}"/>
    <cellStyle name="Normal 10 2 3 8 2" xfId="14282" xr:uid="{91F9CF94-E671-4888-B146-8AAE97D323D1}"/>
    <cellStyle name="Normal 10 2 3 9" xfId="6735" xr:uid="{49615C31-75D1-4474-9BA1-F20597FA187A}"/>
    <cellStyle name="Normal 10 2 3 9 2" xfId="17115" xr:uid="{12A1D631-F493-4267-A179-AE8F3EBBF983}"/>
    <cellStyle name="Normal 10 2 4" xfId="630" xr:uid="{00000000-0005-0000-0000-000022040000}"/>
    <cellStyle name="Normal 10 2 4 2" xfId="3129" xr:uid="{00000000-0005-0000-0000-00001C030000}"/>
    <cellStyle name="Normal 10 2 4 2 2" xfId="6186" xr:uid="{CD81C353-7344-4C59-8828-166DB4D348FE}"/>
    <cellStyle name="Normal 10 2 4 2 2 2" xfId="28344" xr:uid="{761D17AF-64FC-417E-82CE-5B8063632213}"/>
    <cellStyle name="Normal 10 2 4 2 2 3" xfId="15755" xr:uid="{3302B5E1-2623-4BDC-99AF-F55B35D19A11}"/>
    <cellStyle name="Normal 10 2 4 2 3" xfId="8208" xr:uid="{15B50D38-A3A0-4A3A-B597-1BDBAC43A9B1}"/>
    <cellStyle name="Normal 10 2 4 2 3 2" xfId="18588" xr:uid="{9CB06398-FD5C-46CA-819B-B9D9A4A38E1D}"/>
    <cellStyle name="Normal 10 2 4 2 4" xfId="11041" xr:uid="{18D219A1-E916-4473-A30E-0EE6E957F7FC}"/>
    <cellStyle name="Normal 10 2 4 2 4 2" xfId="21421" xr:uid="{F6950B87-B095-4A92-9CDB-E62C0DF212BF}"/>
    <cellStyle name="Normal 10 2 4 2 5" xfId="24515" xr:uid="{FA73F80A-DCD5-4B61-8B84-C4D4B7693C92}"/>
    <cellStyle name="Normal 10 2 4 2 6" xfId="13649" xr:uid="{F767D00E-752E-4CFE-92E0-30323D098EBD}"/>
    <cellStyle name="Normal 10 2 4 3" xfId="2704" xr:uid="{00000000-0005-0000-0000-00001D030000}"/>
    <cellStyle name="Normal 10 2 4 3 2" xfId="5921" xr:uid="{0CCC0FB0-A059-4BCB-8DA1-770EA4429DFA}"/>
    <cellStyle name="Normal 10 2 4 3 2 2" xfId="26614" xr:uid="{802FFC82-4CAD-45AB-877A-9FA01D5FD3BF}"/>
    <cellStyle name="Normal 10 2 4 3 2 3" xfId="15374" xr:uid="{E2F920D3-F6FB-4E7E-9047-6D662B6AB81B}"/>
    <cellStyle name="Normal 10 2 4 3 3" xfId="7827" xr:uid="{74B90E5E-ED06-4B53-9B1F-8F05E7797B5F}"/>
    <cellStyle name="Normal 10 2 4 3 3 2" xfId="18207" xr:uid="{349E2243-017D-4FE5-BD7D-A90B7A3AB615}"/>
    <cellStyle name="Normal 10 2 4 3 4" xfId="10660" xr:uid="{C824EB2A-2B0A-4B36-A699-DDBAA50CF09F}"/>
    <cellStyle name="Normal 10 2 4 3 4 2" xfId="21040" xr:uid="{405BC94C-5055-4760-A913-4B930CAB0E7E}"/>
    <cellStyle name="Normal 10 2 4 3 5" xfId="24196" xr:uid="{73BF47DB-4558-46E0-9682-515D48F68056}"/>
    <cellStyle name="Normal 10 2 4 3 6" xfId="13121" xr:uid="{0F44A364-78A2-4162-90F3-50FE8FA80242}"/>
    <cellStyle name="Normal 10 2 4 4" xfId="4145" xr:uid="{F5B8E602-5C20-4A6E-97E5-C382727F07E8}"/>
    <cellStyle name="Normal 10 2 4 4 2" xfId="8916" xr:uid="{964DB0DE-F5F5-4ABA-BCC8-41DD10D7565A}"/>
    <cellStyle name="Normal 10 2 4 4 2 2" xfId="19296" xr:uid="{C47C3A9A-B917-4B8F-902B-F0A583A5B4EA}"/>
    <cellStyle name="Normal 10 2 4 4 3" xfId="11749" xr:uid="{7ED79008-29F0-476F-8C01-46DE75F05338}"/>
    <cellStyle name="Normal 10 2 4 4 3 2" xfId="22129" xr:uid="{BC7CF7BB-416D-4990-9C30-F72688ECBA70}"/>
    <cellStyle name="Normal 10 2 4 4 4" xfId="22944" xr:uid="{A370B6D4-A1E7-4B01-949F-2BE08000CCBB}"/>
    <cellStyle name="Normal 10 2 4 4 5" xfId="16463" xr:uid="{71362419-E58F-4356-B691-ED3DEF516EA1}"/>
    <cellStyle name="Normal 10 2 4 5" xfId="4988" xr:uid="{3620BA03-891B-4B6C-B831-2F7A09D9D59D}"/>
    <cellStyle name="Normal 10 2 4 5 2" xfId="14283" xr:uid="{13F992D6-3CE3-4B6A-882E-DC9C16A5E430}"/>
    <cellStyle name="Normal 10 2 4 6" xfId="6736" xr:uid="{11EE109C-25B0-4477-B953-6C38A2D79450}"/>
    <cellStyle name="Normal 10 2 4 6 2" xfId="17116" xr:uid="{1ABB1FCB-A73C-47FD-A1F2-908B22603DF6}"/>
    <cellStyle name="Normal 10 2 4 7" xfId="9569" xr:uid="{035FBA25-20E3-48E3-A528-D611C212017A}"/>
    <cellStyle name="Normal 10 2 4 7 2" xfId="19949" xr:uid="{F1863EE5-2F73-4F0D-865C-DE77E05A4C14}"/>
    <cellStyle name="Normal 10 2 4 8" xfId="25198" xr:uid="{FA6DC77F-6C8F-4F7B-A62E-33AABEEFCA03}"/>
    <cellStyle name="Normal 10 2 4 9" xfId="12692" xr:uid="{ECC619C5-78D3-4209-B844-DE894BEC0E7E}"/>
    <cellStyle name="Normal 10 2 5" xfId="3130" xr:uid="{00000000-0005-0000-0000-00001E030000}"/>
    <cellStyle name="Normal 10 2 5 2" xfId="4441" xr:uid="{9E338F2E-BE96-4E83-90F2-E16A4690B5A9}"/>
    <cellStyle name="Normal 10 2 5 2 2" xfId="9212" xr:uid="{BA65854E-AF92-4803-80F5-7C22DCC8293B}"/>
    <cellStyle name="Normal 10 2 5 2 2 2" xfId="29205" xr:uid="{6314A263-83F1-4B28-ABCE-765CABFD8127}"/>
    <cellStyle name="Normal 10 2 5 2 2 3" xfId="19592" xr:uid="{370D15FE-C276-4A45-83E6-DF6F800B0860}"/>
    <cellStyle name="Normal 10 2 5 2 3" xfId="12045" xr:uid="{496D436E-B032-4A07-B26D-488CDFFEC77E}"/>
    <cellStyle name="Normal 10 2 5 2 3 2" xfId="22425" xr:uid="{766BF66E-6196-4E68-9B7C-FF0C469F7940}"/>
    <cellStyle name="Normal 10 2 5 2 4" xfId="25620" xr:uid="{157B87D2-C5CA-4D5E-B2DA-1D3FC9672306}"/>
    <cellStyle name="Normal 10 2 5 2 5" xfId="16759" xr:uid="{7082362A-ECD0-4F4B-848B-5CCF414252C3}"/>
    <cellStyle name="Normal 10 2 5 3" xfId="6187" xr:uid="{BD1BFEE4-9F62-4A48-BD95-D53BC4D82615}"/>
    <cellStyle name="Normal 10 2 5 3 2" xfId="28201" xr:uid="{3A30FCB9-803E-4EC5-9919-163306731BC1}"/>
    <cellStyle name="Normal 10 2 5 3 3" xfId="15756" xr:uid="{3F571267-5D40-4D73-81AC-EC846B65A91F}"/>
    <cellStyle name="Normal 10 2 5 4" xfId="8209" xr:uid="{DD3F144C-0B72-4220-AF0F-6C8AF931DF96}"/>
    <cellStyle name="Normal 10 2 5 4 2" xfId="18589" xr:uid="{D44E319F-2FC8-4885-8CA0-4D3D7071A191}"/>
    <cellStyle name="Normal 10 2 5 5" xfId="11042" xr:uid="{4C93613D-EEC5-4473-A995-AFA6F2F8F050}"/>
    <cellStyle name="Normal 10 2 5 5 2" xfId="21422" xr:uid="{63931744-0C21-4ECC-BD7A-9138DB1EEDD1}"/>
    <cellStyle name="Normal 10 2 5 6" xfId="24521" xr:uid="{9F740B7E-7987-49C4-82C9-35191C4BEAEE}"/>
    <cellStyle name="Normal 10 2 5 7" xfId="13650" xr:uid="{5417E4E0-F7F8-4917-9C5E-6C988C3578DF}"/>
    <cellStyle name="Normal 10 2 6" xfId="2889" xr:uid="{00000000-0005-0000-0000-00001F030000}"/>
    <cellStyle name="Normal 10 2 6 2" xfId="6074" xr:uid="{B8B7211B-FFDA-4B81-A375-DD45B1DD517E}"/>
    <cellStyle name="Normal 10 2 6 2 2" xfId="27182" xr:uid="{76D46EE7-A365-41C6-8123-6B42149712D0}"/>
    <cellStyle name="Normal 10 2 6 2 3" xfId="15552" xr:uid="{0796DDD0-7B21-41F0-BCC5-C48576AB08EE}"/>
    <cellStyle name="Normal 10 2 6 3" xfId="8005" xr:uid="{0CA1C121-A45E-4913-9CCA-CBBAA3AE18EB}"/>
    <cellStyle name="Normal 10 2 6 3 2" xfId="18385" xr:uid="{93B5654E-534E-47BD-BD90-C53F0B89EC8A}"/>
    <cellStyle name="Normal 10 2 6 4" xfId="10838" xr:uid="{E7171419-1314-4CBA-B06A-C3721FCD9CA9}"/>
    <cellStyle name="Normal 10 2 6 4 2" xfId="21218" xr:uid="{C8AF0209-EC6E-43EB-9357-A1E5EC0623EF}"/>
    <cellStyle name="Normal 10 2 6 5" xfId="24834" xr:uid="{2AA68A3A-DCAE-496A-82A2-4D3838D9ABF1}"/>
    <cellStyle name="Normal 10 2 6 6" xfId="13390" xr:uid="{14C536AA-DB87-428A-B8DD-54EAB2B90CD1}"/>
    <cellStyle name="Normal 10 2 7" xfId="2501" xr:uid="{00000000-0005-0000-0000-000020030000}"/>
    <cellStyle name="Normal 10 2 7 2" xfId="5781" xr:uid="{D0B4CEE4-5864-4622-B725-5D5D21567676}"/>
    <cellStyle name="Normal 10 2 7 2 2" xfId="27111" xr:uid="{978E091B-8C60-428F-8E28-08D94C396028}"/>
    <cellStyle name="Normal 10 2 7 2 3" xfId="15172" xr:uid="{CE2A363D-DDDE-4623-A501-AAAF537750CD}"/>
    <cellStyle name="Normal 10 2 7 3" xfId="7625" xr:uid="{7A984B8F-FF27-492E-BA0E-F5C3E75B7C54}"/>
    <cellStyle name="Normal 10 2 7 3 2" xfId="18005" xr:uid="{45DE27C2-5F10-4CA5-BF51-54192B24021B}"/>
    <cellStyle name="Normal 10 2 7 4" xfId="10458" xr:uid="{5B46C42E-A9F8-44A4-B466-83BEF0D6B08F}"/>
    <cellStyle name="Normal 10 2 7 4 2" xfId="20838" xr:uid="{A911A6C3-C177-4436-98E2-79D9650DA797}"/>
    <cellStyle name="Normal 10 2 7 5" xfId="22947" xr:uid="{EF1259EB-84F5-4CD6-8766-0001F2586003}"/>
    <cellStyle name="Normal 10 2 7 6" xfId="12888" xr:uid="{62449018-77E9-4C59-A406-BD186A7876FD}"/>
    <cellStyle name="Normal 10 2 8" xfId="2195" xr:uid="{00000000-0005-0000-0000-000009030000}"/>
    <cellStyle name="Normal 10 2 8 2" xfId="7321" xr:uid="{CD3D437D-65A4-45F7-BD24-8B506936D243}"/>
    <cellStyle name="Normal 10 2 8 2 2" xfId="17701" xr:uid="{459D8D6A-E723-445E-8E7D-E58CC4E9DB9E}"/>
    <cellStyle name="Normal 10 2 8 3" xfId="10154" xr:uid="{A4E6239E-293D-43CF-BAE1-920FC2436C0D}"/>
    <cellStyle name="Normal 10 2 8 3 2" xfId="20534" xr:uid="{58CF501C-C41C-4CE0-9DC0-D9DF3C98CCAA}"/>
    <cellStyle name="Normal 10 2 8 4" xfId="23945" xr:uid="{B16A613C-DC7C-4BAB-9CE5-D2D4386F503D}"/>
    <cellStyle name="Normal 10 2 8 5" xfId="14868" xr:uid="{D2AC8B86-F8E4-403F-B63E-A61C29DDF6FC}"/>
    <cellStyle name="Normal 10 2 9" xfId="3904" xr:uid="{8D267ABA-D2E7-4AB9-85B6-698D2920A9CF}"/>
    <cellStyle name="Normal 10 2 9 2" xfId="8735" xr:uid="{AF649095-E975-4879-A024-D9E79D05AA14}"/>
    <cellStyle name="Normal 10 2 9 2 2" xfId="19115" xr:uid="{3191403E-2306-45DA-906D-6C9E51CA3AEA}"/>
    <cellStyle name="Normal 10 2 9 3" xfId="11568" xr:uid="{D853CF8D-5370-4F11-A2CD-EB1C71549CBB}"/>
    <cellStyle name="Normal 10 2 9 3 2" xfId="21948" xr:uid="{967439E1-E452-43A8-80DA-4BBE4EACCEE0}"/>
    <cellStyle name="Normal 10 2 9 4" xfId="16282" xr:uid="{D850474B-04FD-41D5-9E02-5BDAD9D1B3B8}"/>
    <cellStyle name="Normal 10 3" xfId="631" xr:uid="{00000000-0005-0000-0000-000023040000}"/>
    <cellStyle name="Normal 10 3 10" xfId="4989" xr:uid="{B971CAB3-4E5E-42A8-8E41-7E9B5496E5A2}"/>
    <cellStyle name="Normal 10 3 10 2" xfId="14284" xr:uid="{1D1E5673-3166-446E-874B-A45C646CA6F2}"/>
    <cellStyle name="Normal 10 3 11" xfId="6737" xr:uid="{2ED9A2C1-5D97-491C-ACA5-960CC9F31B2C}"/>
    <cellStyle name="Normal 10 3 11 2" xfId="17117" xr:uid="{0911746F-79BE-42B5-8D11-8F7DD6FFFB9D}"/>
    <cellStyle name="Normal 10 3 12" xfId="9570" xr:uid="{255DC69B-92E1-4FEB-9EFA-4F0D81443FB9}"/>
    <cellStyle name="Normal 10 3 12 2" xfId="19950" xr:uid="{7DB05A14-DDDF-42E0-BCD6-AF6AB9D9B9C4}"/>
    <cellStyle name="Normal 10 3 13" xfId="23885" xr:uid="{6272B891-EDDC-4148-A2A1-936240A89EBA}"/>
    <cellStyle name="Normal 10 3 14" xfId="12463" xr:uid="{359FC0B9-F250-4559-B02E-40DB23ABD1A8}"/>
    <cellStyle name="Normal 10 3 2" xfId="632" xr:uid="{00000000-0005-0000-0000-000024040000}"/>
    <cellStyle name="Normal 10 3 2 10" xfId="9571" xr:uid="{51C02921-58A3-463A-B4FC-F82EDF76A44E}"/>
    <cellStyle name="Normal 10 3 2 10 2" xfId="19951" xr:uid="{928C13C0-E605-4FA9-8E38-6C8897FF5498}"/>
    <cellStyle name="Normal 10 3 2 11" xfId="23011" xr:uid="{1AEADB29-65B1-4D02-9750-E5CD446409E6}"/>
    <cellStyle name="Normal 10 3 2 12" xfId="12535" xr:uid="{E0A41ED9-2C13-409B-93F2-56564369BD81}"/>
    <cellStyle name="Normal 10 3 2 2" xfId="633" xr:uid="{00000000-0005-0000-0000-000025040000}"/>
    <cellStyle name="Normal 10 3 2 2 2" xfId="3132" xr:uid="{00000000-0005-0000-0000-000024030000}"/>
    <cellStyle name="Normal 10 3 2 2 2 2" xfId="6189" xr:uid="{818E3871-8BBD-49A5-8F2F-3AA2809212CC}"/>
    <cellStyle name="Normal 10 3 2 2 2 2 2" xfId="26167" xr:uid="{EA40498E-9AB9-4A85-918E-BFACEC00A1BF}"/>
    <cellStyle name="Normal 10 3 2 2 2 2 3" xfId="25884" xr:uid="{53D87904-1416-4640-96E8-2900CC5A05C6}"/>
    <cellStyle name="Normal 10 3 2 2 2 2 4" xfId="15758" xr:uid="{528ECC10-08C3-4C6E-BA5F-675B8F05A6D1}"/>
    <cellStyle name="Normal 10 3 2 2 2 3" xfId="8211" xr:uid="{C721729A-2337-4936-B79F-891C05B4A559}"/>
    <cellStyle name="Normal 10 3 2 2 2 3 2" xfId="28864" xr:uid="{B96E90F2-99D0-4B90-805E-5BE51C97634A}"/>
    <cellStyle name="Normal 10 3 2 2 2 3 3" xfId="18591" xr:uid="{87839693-9F0F-49A5-850D-92BA297E6CB6}"/>
    <cellStyle name="Normal 10 3 2 2 2 4" xfId="11044" xr:uid="{BF195E82-5187-4D41-BD8C-60ED6733DFB5}"/>
    <cellStyle name="Normal 10 3 2 2 2 4 2" xfId="21424" xr:uid="{040CE62B-8DD3-48FD-885B-700066E6B86B}"/>
    <cellStyle name="Normal 10 3 2 2 2 5" xfId="22876" xr:uid="{BBA932E6-1E09-4080-98F2-0F79EA82D601}"/>
    <cellStyle name="Normal 10 3 2 2 2 6" xfId="13652" xr:uid="{5DADBDA1-26F8-4BD9-873A-036A9D4F8118}"/>
    <cellStyle name="Normal 10 3 2 2 3" xfId="4284" xr:uid="{A53AD929-881D-4AA3-8224-140DAE4C1638}"/>
    <cellStyle name="Normal 10 3 2 2 3 2" xfId="9055" xr:uid="{8C75F184-FFC8-4F9E-AACF-5A5E3057638C}"/>
    <cellStyle name="Normal 10 3 2 2 3 2 2" xfId="29098" xr:uid="{3FA52B86-173F-47DB-A46D-08887A85E943}"/>
    <cellStyle name="Normal 10 3 2 2 3 2 3" xfId="19435" xr:uid="{CF9251E8-D165-4028-9B55-9DFABB159669}"/>
    <cellStyle name="Normal 10 3 2 2 3 3" xfId="11888" xr:uid="{7B657372-A9AB-4CC8-A4F1-DA61F6B8BD3E}"/>
    <cellStyle name="Normal 10 3 2 2 3 3 2" xfId="22268" xr:uid="{7A27E98F-A5A0-4A1D-9085-C99D62911EC4}"/>
    <cellStyle name="Normal 10 3 2 2 3 4" xfId="24763" xr:uid="{B0263DA0-4320-4DB7-B5C5-010F7FD3EAA0}"/>
    <cellStyle name="Normal 10 3 2 2 3 5" xfId="16602" xr:uid="{DCC0A920-4C3C-4AB7-BF06-0525ABDD4CEB}"/>
    <cellStyle name="Normal 10 3 2 2 4" xfId="4991" xr:uid="{8FBD8140-B9BC-491C-8D7F-C7C1AAC31563}"/>
    <cellStyle name="Normal 10 3 2 2 4 2" xfId="26244" xr:uid="{5A9FC39D-CFFE-4712-BA37-6A6B52AF9965}"/>
    <cellStyle name="Normal 10 3 2 2 4 3" xfId="14286" xr:uid="{07170A62-D7A3-4CF8-AF7A-00C71D5117E1}"/>
    <cellStyle name="Normal 10 3 2 2 5" xfId="6739" xr:uid="{F488103A-1068-48DE-89EF-889B889BB68C}"/>
    <cellStyle name="Normal 10 3 2 2 5 2" xfId="17119" xr:uid="{723E325F-12B8-4F4B-BDC3-0F57FCB0A260}"/>
    <cellStyle name="Normal 10 3 2 2 6" xfId="9572" xr:uid="{6ED5D63F-9B82-414B-88E6-E4DB8CB3E9EB}"/>
    <cellStyle name="Normal 10 3 2 2 6 2" xfId="19952" xr:uid="{8BE44BC7-DC90-4F84-B987-DC25E2CE5C9D}"/>
    <cellStyle name="Normal 10 3 2 2 7" xfId="25179" xr:uid="{2F7CE6EA-3726-424C-8D77-756D4623EE51}"/>
    <cellStyle name="Normal 10 3 2 2 8" xfId="13126" xr:uid="{B9446284-ECCF-4080-BA5F-5D5B591A76AD}"/>
    <cellStyle name="Normal 10 3 2 3" xfId="3133" xr:uid="{00000000-0005-0000-0000-000025030000}"/>
    <cellStyle name="Normal 10 3 2 3 2" xfId="4442" xr:uid="{AB4DC996-997D-43F3-A978-07BE861BA132}"/>
    <cellStyle name="Normal 10 3 2 3 2 2" xfId="9213" xr:uid="{A96D1B7B-5F8C-4D05-9DC8-DE3645EF2A3D}"/>
    <cellStyle name="Normal 10 3 2 3 2 2 2" xfId="29206" xr:uid="{843C4DA1-F182-487D-80F5-0E6BE11C9AF5}"/>
    <cellStyle name="Normal 10 3 2 3 2 2 3" xfId="19593" xr:uid="{2E2CD963-89F6-41AE-88AD-9526C805221B}"/>
    <cellStyle name="Normal 10 3 2 3 2 3" xfId="12046" xr:uid="{3E76F8F7-3EC2-480D-BE7A-4019B720399F}"/>
    <cellStyle name="Normal 10 3 2 3 2 3 2" xfId="22426" xr:uid="{C1D9A5B9-0886-4A15-B4AC-905F0C43B983}"/>
    <cellStyle name="Normal 10 3 2 3 2 4" xfId="24898" xr:uid="{EF39CD07-3306-40C4-AC6B-FFC0565E7D10}"/>
    <cellStyle name="Normal 10 3 2 3 2 5" xfId="16760" xr:uid="{78EC5100-9684-4998-9F40-39204151AC55}"/>
    <cellStyle name="Normal 10 3 2 3 3" xfId="6190" xr:uid="{4FA7B985-F3FD-4BB1-BE6E-726FBE11C1C7}"/>
    <cellStyle name="Normal 10 3 2 3 3 2" xfId="28117" xr:uid="{CEA23EA0-2236-4A39-8BAD-FB0EC0DB315A}"/>
    <cellStyle name="Normal 10 3 2 3 3 3" xfId="15759" xr:uid="{9144E66A-91B6-4E51-ACAA-56ACDAF6CBAE}"/>
    <cellStyle name="Normal 10 3 2 3 4" xfId="8212" xr:uid="{0277978F-4825-43B0-B34A-710A6A851632}"/>
    <cellStyle name="Normal 10 3 2 3 4 2" xfId="18592" xr:uid="{72752379-22DD-4D52-BF80-11B385A74B1D}"/>
    <cellStyle name="Normal 10 3 2 3 5" xfId="11045" xr:uid="{1C342EAE-3E22-40BE-A5C7-8125513E85B4}"/>
    <cellStyle name="Normal 10 3 2 3 5 2" xfId="21425" xr:uid="{3BCAC77F-4504-4411-91D6-CDBAD0294ACA}"/>
    <cellStyle name="Normal 10 3 2 3 6" xfId="25052" xr:uid="{B1DA9158-FF4F-43E3-81BC-72A67E9F1FCA}"/>
    <cellStyle name="Normal 10 3 2 3 7" xfId="13653" xr:uid="{5F15AA7E-F44B-4554-B334-229175320190}"/>
    <cellStyle name="Normal 10 3 2 4" xfId="3131" xr:uid="{00000000-0005-0000-0000-000026030000}"/>
    <cellStyle name="Normal 10 3 2 4 2" xfId="6188" xr:uid="{B077E13E-CA6B-45D4-9087-D61876575884}"/>
    <cellStyle name="Normal 10 3 2 4 2 2" xfId="26600" xr:uid="{92FF2D64-E0F2-4AAB-81C6-B9C1DA63E523}"/>
    <cellStyle name="Normal 10 3 2 4 2 3" xfId="15757" xr:uid="{4B82FBAC-F2C9-4089-824F-815BB8080F6F}"/>
    <cellStyle name="Normal 10 3 2 4 3" xfId="8210" xr:uid="{B2BFB5DC-6009-4CCA-94A5-544F7797A084}"/>
    <cellStyle name="Normal 10 3 2 4 3 2" xfId="18590" xr:uid="{7E9BCD89-84C1-498B-B93E-51EAF88235C7}"/>
    <cellStyle name="Normal 10 3 2 4 4" xfId="11043" xr:uid="{E028B317-F9CA-4C90-B28A-1E0061DE4622}"/>
    <cellStyle name="Normal 10 3 2 4 4 2" xfId="21423" xr:uid="{66936DCA-6B75-429F-9723-956BD3D56201}"/>
    <cellStyle name="Normal 10 3 2 4 5" xfId="23278" xr:uid="{A2698027-CC44-496E-A047-99571E1CFE91}"/>
    <cellStyle name="Normal 10 3 2 4 6" xfId="13651" xr:uid="{B746249F-45B3-4BC8-9F06-58E0393BEAB6}"/>
    <cellStyle name="Normal 10 3 2 5" xfId="2538" xr:uid="{00000000-0005-0000-0000-000027030000}"/>
    <cellStyle name="Normal 10 3 2 5 2" xfId="5811" xr:uid="{3AFAD17B-9CB7-4043-92C4-690A02D02BCC}"/>
    <cellStyle name="Normal 10 3 2 5 2 2" xfId="28502" xr:uid="{EBF5EBE1-ED80-4526-AEB5-FBEF36F58529}"/>
    <cellStyle name="Normal 10 3 2 5 2 3" xfId="15209" xr:uid="{6989A562-4251-4F9F-8419-A33C25A59A25}"/>
    <cellStyle name="Normal 10 3 2 5 3" xfId="7662" xr:uid="{1831CD6D-9BE7-41B6-B199-6DCD146669B3}"/>
    <cellStyle name="Normal 10 3 2 5 3 2" xfId="18042" xr:uid="{BD83013A-EEF5-42AE-A6F5-16BD16D55753}"/>
    <cellStyle name="Normal 10 3 2 5 4" xfId="10495" xr:uid="{012ED8AA-B686-49AB-AFE6-52E2F18ECBDD}"/>
    <cellStyle name="Normal 10 3 2 5 4 2" xfId="20875" xr:uid="{DDCB5631-F786-43E1-AFAE-8891BC06A146}"/>
    <cellStyle name="Normal 10 3 2 5 5" xfId="24092" xr:uid="{81847829-8D06-4E14-B304-A1014F7064EF}"/>
    <cellStyle name="Normal 10 3 2 5 6" xfId="12925" xr:uid="{DF20E022-3898-4380-82B3-AC87090882AC}"/>
    <cellStyle name="Normal 10 3 2 6" xfId="2304" xr:uid="{00000000-0005-0000-0000-000022030000}"/>
    <cellStyle name="Normal 10 3 2 6 2" xfId="7430" xr:uid="{EAE563C9-0ED2-48F8-9124-2A92354E338C}"/>
    <cellStyle name="Normal 10 3 2 6 2 2" xfId="17810" xr:uid="{9E740C62-6C9B-4F4E-930E-6A6A3F2F3603}"/>
    <cellStyle name="Normal 10 3 2 6 3" xfId="10263" xr:uid="{49165BC3-52B0-4C24-A6C9-50659493E6C0}"/>
    <cellStyle name="Normal 10 3 2 6 3 2" xfId="20643" xr:uid="{9F65774C-CA03-4F18-9D11-43914841E605}"/>
    <cellStyle name="Normal 10 3 2 6 4" xfId="24221" xr:uid="{932920D9-C582-48DA-A395-DE5A8D4E9988}"/>
    <cellStyle name="Normal 10 3 2 6 5" xfId="14977" xr:uid="{58451BA6-A69A-4535-AEA4-F75B5AF1C6C4}"/>
    <cellStyle name="Normal 10 3 2 7" xfId="3835" xr:uid="{5DE2482C-58BB-48C3-BFAB-C7FEF5582713}"/>
    <cellStyle name="Normal 10 3 2 7 2" xfId="8667" xr:uid="{8DB17317-09E6-4641-BC0A-ED4C68F648C6}"/>
    <cellStyle name="Normal 10 3 2 7 2 2" xfId="19047" xr:uid="{353414D2-5965-4C88-9155-5637FB721339}"/>
    <cellStyle name="Normal 10 3 2 7 3" xfId="11500" xr:uid="{A50C2AEA-0E22-4976-9959-F2741F1D478D}"/>
    <cellStyle name="Normal 10 3 2 7 3 2" xfId="21880" xr:uid="{6537CBDA-0B47-4A02-9559-AE5B06F9477F}"/>
    <cellStyle name="Normal 10 3 2 7 4" xfId="16214" xr:uid="{D36FE6EB-A15E-44F2-8054-6C2B99B90891}"/>
    <cellStyle name="Normal 10 3 2 8" xfId="4990" xr:uid="{AABF2103-4513-4583-A363-6F64B000444F}"/>
    <cellStyle name="Normal 10 3 2 8 2" xfId="14285" xr:uid="{7022F2AB-98F8-4CC8-95C8-F55383562AED}"/>
    <cellStyle name="Normal 10 3 2 9" xfId="6738" xr:uid="{1FB954EC-E729-41E3-BF60-916B01A6773C}"/>
    <cellStyle name="Normal 10 3 2 9 2" xfId="17118" xr:uid="{066F68D1-A22B-4004-9509-9E7EFB117A42}"/>
    <cellStyle name="Normal 10 3 3" xfId="634" xr:uid="{00000000-0005-0000-0000-000026040000}"/>
    <cellStyle name="Normal 10 3 3 10" xfId="24633" xr:uid="{FC8A1D8D-9502-4418-BE56-E62F82A545E2}"/>
    <cellStyle name="Normal 10 3 3 11" xfId="12693" xr:uid="{107F9FA7-0259-4E3D-8341-5FD559C59C48}"/>
    <cellStyle name="Normal 10 3 3 2" xfId="2707" xr:uid="{00000000-0005-0000-0000-000029030000}"/>
    <cellStyle name="Normal 10 3 3 2 2" xfId="3135" xr:uid="{00000000-0005-0000-0000-00002A030000}"/>
    <cellStyle name="Normal 10 3 3 2 2 2" xfId="6192" xr:uid="{CD6BC6DD-65A0-4460-A783-00734090C10A}"/>
    <cellStyle name="Normal 10 3 3 2 2 2 2" xfId="27546" xr:uid="{F6E9DF03-CA51-4FF2-BF49-97DE818A30D7}"/>
    <cellStyle name="Normal 10 3 3 2 2 2 3" xfId="15761" xr:uid="{0C0BC6BF-440D-42B6-9B31-E981D40669B5}"/>
    <cellStyle name="Normal 10 3 3 2 2 3" xfId="8214" xr:uid="{E70CDCB3-2C59-4855-AC91-BC2EE6F71F41}"/>
    <cellStyle name="Normal 10 3 3 2 2 3 2" xfId="18594" xr:uid="{B6009367-2002-477F-ADA8-D12A52FB6F22}"/>
    <cellStyle name="Normal 10 3 3 2 2 4" xfId="11047" xr:uid="{511DD6FF-718F-40CE-8B3D-66AD6CA908FC}"/>
    <cellStyle name="Normal 10 3 3 2 2 4 2" xfId="21427" xr:uid="{2E00B27A-A42E-4F8B-B13D-BBB37244772E}"/>
    <cellStyle name="Normal 10 3 3 2 2 5" xfId="25085" xr:uid="{6363B84C-CDDF-4381-9906-941F5A74FE90}"/>
    <cellStyle name="Normal 10 3 3 2 2 6" xfId="13655" xr:uid="{F1911E96-22FE-4804-BF2B-2DC39E7E8FCF}"/>
    <cellStyle name="Normal 10 3 3 2 3" xfId="4285" xr:uid="{1084E21D-2F01-48DF-8530-0DD6342FD1D6}"/>
    <cellStyle name="Normal 10 3 3 2 3 2" xfId="9056" xr:uid="{3A87375D-5DC6-42E2-ACD4-630770DB3433}"/>
    <cellStyle name="Normal 10 3 3 2 3 2 2" xfId="29099" xr:uid="{8FB4BF09-347C-4E03-9A17-26F38F50AD2F}"/>
    <cellStyle name="Normal 10 3 3 2 3 2 3" xfId="19436" xr:uid="{F2F6F10E-DE6A-4D03-A63B-95C80F4D8ECB}"/>
    <cellStyle name="Normal 10 3 3 2 3 3" xfId="11889" xr:uid="{B5FEBB2C-18BD-4B11-9079-92D4D09B2BB6}"/>
    <cellStyle name="Normal 10 3 3 2 3 3 2" xfId="22269" xr:uid="{192847B9-433A-4DBD-8D2A-7ECB95F601F6}"/>
    <cellStyle name="Normal 10 3 3 2 3 4" xfId="24207" xr:uid="{CE8311F5-474D-495D-8F29-9C610027580A}"/>
    <cellStyle name="Normal 10 3 3 2 3 5" xfId="16603" xr:uid="{AA0CBE19-0038-472F-BE01-2DE5D8879BD4}"/>
    <cellStyle name="Normal 10 3 3 2 4" xfId="5924" xr:uid="{49AE9B8B-60D5-412E-A13F-852B75B379C2}"/>
    <cellStyle name="Normal 10 3 3 2 4 2" xfId="28291" xr:uid="{F2CB1B38-AB99-424C-B821-A6989D844967}"/>
    <cellStyle name="Normal 10 3 3 2 4 3" xfId="15377" xr:uid="{8864088A-97F7-4F3D-A94D-BC5AD6843D58}"/>
    <cellStyle name="Normal 10 3 3 2 5" xfId="7830" xr:uid="{AC1960BB-B33A-452C-9BAB-4826B5F1C111}"/>
    <cellStyle name="Normal 10 3 3 2 5 2" xfId="18210" xr:uid="{9738F909-F88A-4DA2-9ADF-3E9855FAB67C}"/>
    <cellStyle name="Normal 10 3 3 2 6" xfId="10663" xr:uid="{1713B0A9-4DFC-43D7-B3CB-4E5CCC9FB9E3}"/>
    <cellStyle name="Normal 10 3 3 2 6 2" xfId="21043" xr:uid="{67AD1D3A-BC95-4F8F-9E67-E20FAC2AEDBB}"/>
    <cellStyle name="Normal 10 3 3 2 7" xfId="24699" xr:uid="{579A7D72-7FBB-4A0B-8AC2-8B77510F8FBA}"/>
    <cellStyle name="Normal 10 3 3 2 8" xfId="13127" xr:uid="{6FCAC9DB-4A81-42EC-A4AF-158C0FC5212E}"/>
    <cellStyle name="Normal 10 3 3 3" xfId="3136" xr:uid="{00000000-0005-0000-0000-00002B030000}"/>
    <cellStyle name="Normal 10 3 3 3 2" xfId="4443" xr:uid="{F11CDAB9-888A-47CC-A013-7F0EA6C8B225}"/>
    <cellStyle name="Normal 10 3 3 3 2 2" xfId="9214" xr:uid="{7538ED8B-886C-49A0-B978-7D4B6B68CB80}"/>
    <cellStyle name="Normal 10 3 3 3 2 2 2" xfId="29207" xr:uid="{64ED5053-508E-494D-8FC0-805F9147E2BE}"/>
    <cellStyle name="Normal 10 3 3 3 2 2 3" xfId="19594" xr:uid="{76FD16F7-01B8-4248-A574-98D03BECB22C}"/>
    <cellStyle name="Normal 10 3 3 3 2 3" xfId="12047" xr:uid="{D05F6A24-CCAD-4391-AE37-AE46768AE2AA}"/>
    <cellStyle name="Normal 10 3 3 3 2 3 2" xfId="22427" xr:uid="{9CB67378-A7E5-4DFF-8039-EA53630F68B4}"/>
    <cellStyle name="Normal 10 3 3 3 2 4" xfId="25686" xr:uid="{59D31921-BD7B-410B-995B-A240C490AAC4}"/>
    <cellStyle name="Normal 10 3 3 3 2 5" xfId="16761" xr:uid="{41C32BF1-2AEF-4FCB-B0FB-832D71E9265B}"/>
    <cellStyle name="Normal 10 3 3 3 3" xfId="6193" xr:uid="{38472D4B-C516-4A45-A07C-56DE8DF449E4}"/>
    <cellStyle name="Normal 10 3 3 3 3 2" xfId="26853" xr:uid="{D4921790-E0C7-425A-8388-42044F8799DA}"/>
    <cellStyle name="Normal 10 3 3 3 3 3" xfId="15762" xr:uid="{80E669C7-FC3B-4E63-B72A-C7C6CC2DDC7B}"/>
    <cellStyle name="Normal 10 3 3 3 4" xfId="8215" xr:uid="{0736BEBB-3583-4FED-9AE4-002B3151CD49}"/>
    <cellStyle name="Normal 10 3 3 3 4 2" xfId="18595" xr:uid="{E149C1C9-FD91-4C75-B8C4-600B9FBC45EB}"/>
    <cellStyle name="Normal 10 3 3 3 5" xfId="11048" xr:uid="{2990E9DE-F821-4438-BA00-5B96F3E4EC3D}"/>
    <cellStyle name="Normal 10 3 3 3 5 2" xfId="21428" xr:uid="{CDD16F88-02D7-4B9A-B06B-6A19C7C01B37}"/>
    <cellStyle name="Normal 10 3 3 3 6" xfId="23026" xr:uid="{0EF7FB8A-31D6-40C1-8A48-66E85E1AE895}"/>
    <cellStyle name="Normal 10 3 3 3 7" xfId="13656" xr:uid="{5D07802A-295C-40F9-9CCC-ED8C4ABAD191}"/>
    <cellStyle name="Normal 10 3 3 4" xfId="3134" xr:uid="{00000000-0005-0000-0000-00002C030000}"/>
    <cellStyle name="Normal 10 3 3 4 2" xfId="6191" xr:uid="{CC2E32D4-5362-4611-AF3F-C0F3B40A61C9}"/>
    <cellStyle name="Normal 10 3 3 4 2 2" xfId="27848" xr:uid="{E7631E61-E7EB-487E-AFA4-2FDCD2DEF47E}"/>
    <cellStyle name="Normal 10 3 3 4 2 3" xfId="15760" xr:uid="{2BF59D66-C81C-499C-A46A-B1E17B24526C}"/>
    <cellStyle name="Normal 10 3 3 4 3" xfId="8213" xr:uid="{4B1740DF-DA70-4371-8F14-AB8C840FB985}"/>
    <cellStyle name="Normal 10 3 3 4 3 2" xfId="18593" xr:uid="{A18AFC81-B1D5-4A27-9E55-AA891CB5A47D}"/>
    <cellStyle name="Normal 10 3 3 4 4" xfId="11046" xr:uid="{A00259E1-939B-4EE5-B516-39DDAEFB0C33}"/>
    <cellStyle name="Normal 10 3 3 4 4 2" xfId="21426" xr:uid="{82B9EB5A-BF13-4A91-B6C3-D4633F88A1BF}"/>
    <cellStyle name="Normal 10 3 3 4 5" xfId="23473" xr:uid="{88365AA0-F73F-4C93-85F9-8056223A3BB7}"/>
    <cellStyle name="Normal 10 3 3 4 6" xfId="13654" xr:uid="{7AC675F4-EDE3-49BF-9A92-3810128595BF}"/>
    <cellStyle name="Normal 10 3 3 5" xfId="2640" xr:uid="{00000000-0005-0000-0000-00002D030000}"/>
    <cellStyle name="Normal 10 3 3 5 2" xfId="5901" xr:uid="{7317C662-3FFA-44C0-8540-BB269EC96C05}"/>
    <cellStyle name="Normal 10 3 3 5 2 2" xfId="28028" xr:uid="{4CBB18E1-F517-4DFF-847C-0B3F7CD6D389}"/>
    <cellStyle name="Normal 10 3 3 5 2 3" xfId="15311" xr:uid="{D2D60040-57CB-48AC-A06D-BA5300FEA18D}"/>
    <cellStyle name="Normal 10 3 3 5 3" xfId="7764" xr:uid="{65C29C45-4F49-4B4C-ACD4-B306EBC5733B}"/>
    <cellStyle name="Normal 10 3 3 5 3 2" xfId="18144" xr:uid="{1EE2A97B-CBB0-483E-BFD9-E0EBA9854283}"/>
    <cellStyle name="Normal 10 3 3 5 4" xfId="10597" xr:uid="{538FCF69-8E10-4AE3-BF4A-413C4FDB95A5}"/>
    <cellStyle name="Normal 10 3 3 5 4 2" xfId="20977" xr:uid="{CA4C8EE0-D68A-423B-AF9F-FEB3A83A347E}"/>
    <cellStyle name="Normal 10 3 3 5 5" xfId="24261" xr:uid="{9EE9879A-47D9-4A6A-B4AB-0EA40920AE79}"/>
    <cellStyle name="Normal 10 3 3 5 6" xfId="13028" xr:uid="{B3FC1032-6990-49BF-84CD-EA042BF26A29}"/>
    <cellStyle name="Normal 10 3 3 6" xfId="4146" xr:uid="{720A314B-D736-4B55-91D2-0A9538020FD9}"/>
    <cellStyle name="Normal 10 3 3 6 2" xfId="8917" xr:uid="{146BDAE5-801A-4480-9109-EF36CF3B3DAA}"/>
    <cellStyle name="Normal 10 3 3 6 2 2" xfId="19297" xr:uid="{F8E6BE30-8223-49EA-B7BC-C94DE5882EE1}"/>
    <cellStyle name="Normal 10 3 3 6 3" xfId="11750" xr:uid="{A25CFEF2-6593-4B5E-BD21-853D15FEBE47}"/>
    <cellStyle name="Normal 10 3 3 6 3 2" xfId="22130" xr:uid="{E2B4B273-0C6E-46FC-9E81-7BEC7BDA1D81}"/>
    <cellStyle name="Normal 10 3 3 6 4" xfId="24869" xr:uid="{6DEEF9DD-47F9-4373-AAF8-CDDE7FDB613C}"/>
    <cellStyle name="Normal 10 3 3 6 5" xfId="16464" xr:uid="{6F742FA1-D46B-4D41-83A7-CE84B26DD2D2}"/>
    <cellStyle name="Normal 10 3 3 7" xfId="4992" xr:uid="{76F195E5-F9BA-4629-A81C-7B3E73E89933}"/>
    <cellStyle name="Normal 10 3 3 7 2" xfId="14287" xr:uid="{793A3B51-E81A-4FCA-A6B8-8CAA78409040}"/>
    <cellStyle name="Normal 10 3 3 8" xfId="6740" xr:uid="{BB120FCB-8F6F-4A47-B67F-5468A5DC608A}"/>
    <cellStyle name="Normal 10 3 3 8 2" xfId="17120" xr:uid="{85583FF8-70AD-437B-93D6-4F13048E3AF1}"/>
    <cellStyle name="Normal 10 3 3 9" xfId="9573" xr:uid="{41F6E2E7-A077-43F8-9D5A-AD836BAB6389}"/>
    <cellStyle name="Normal 10 3 3 9 2" xfId="19953" xr:uid="{114E6468-8F35-48AA-8672-BACA8957B9DF}"/>
    <cellStyle name="Normal 10 3 4" xfId="635" xr:uid="{00000000-0005-0000-0000-000027040000}"/>
    <cellStyle name="Normal 10 3 4 2" xfId="3137" xr:uid="{00000000-0005-0000-0000-00002F030000}"/>
    <cellStyle name="Normal 10 3 4 2 2" xfId="6194" xr:uid="{EC9CB456-353B-44ED-8A95-68E8A608ACEA}"/>
    <cellStyle name="Normal 10 3 4 2 2 2" xfId="26077" xr:uid="{75B4E989-52C1-44C7-8D64-9F4442940882}"/>
    <cellStyle name="Normal 10 3 4 2 2 3" xfId="15763" xr:uid="{89FB9AF6-D2C0-4323-B17D-0D9743F23090}"/>
    <cellStyle name="Normal 10 3 4 2 3" xfId="8216" xr:uid="{D9E85761-58C7-4D3B-A2E5-044FD81D648F}"/>
    <cellStyle name="Normal 10 3 4 2 3 2" xfId="18596" xr:uid="{3AD4567C-F8F1-4839-95DF-E6D1F272F4E9}"/>
    <cellStyle name="Normal 10 3 4 2 4" xfId="11049" xr:uid="{D5C8DE77-E2A0-4247-806C-9D1FB1DA9EF6}"/>
    <cellStyle name="Normal 10 3 4 2 4 2" xfId="21429" xr:uid="{77712E07-E454-4FD2-841B-CDCBB182B862}"/>
    <cellStyle name="Normal 10 3 4 2 5" xfId="23006" xr:uid="{BDA9C7EB-35AD-4DBD-98B6-607A7BF34470}"/>
    <cellStyle name="Normal 10 3 4 2 6" xfId="13657" xr:uid="{C702F0AE-C2AB-4C81-997D-9B38F9C4558A}"/>
    <cellStyle name="Normal 10 3 4 3" xfId="4283" xr:uid="{727D90BB-C968-4920-862C-C2445E4027CE}"/>
    <cellStyle name="Normal 10 3 4 3 2" xfId="9054" xr:uid="{863D40C7-53A3-4DDB-B49D-A4C79F4AD3D9}"/>
    <cellStyle name="Normal 10 3 4 3 2 2" xfId="29097" xr:uid="{64B61225-A459-4345-8D2E-74E1F3B1BE4D}"/>
    <cellStyle name="Normal 10 3 4 3 2 3" xfId="19434" xr:uid="{4EC32CE8-1524-4A45-B50A-B559E9C19604}"/>
    <cellStyle name="Normal 10 3 4 3 3" xfId="11887" xr:uid="{84BC5F95-4EFD-4694-AFF7-81748F31181C}"/>
    <cellStyle name="Normal 10 3 4 3 3 2" xfId="22267" xr:uid="{E621FF38-7BB4-4CAD-B98F-3ED2F043755D}"/>
    <cellStyle name="Normal 10 3 4 3 4" xfId="24839" xr:uid="{874E08A6-1CA2-4DFD-BF71-3686E26141B8}"/>
    <cellStyle name="Normal 10 3 4 3 5" xfId="16601" xr:uid="{F19BB2E2-EA6D-4675-BBF3-E9766FA2DA92}"/>
    <cellStyle name="Normal 10 3 4 4" xfId="4993" xr:uid="{B3771ED7-7A4F-40E1-87A2-DD284B4D1FB0}"/>
    <cellStyle name="Normal 10 3 4 4 2" xfId="27709" xr:uid="{80240733-1F28-42D8-B52E-02AE0A900E69}"/>
    <cellStyle name="Normal 10 3 4 4 3" xfId="14288" xr:uid="{BC0FB313-E332-491A-A5A7-6B4708A96082}"/>
    <cellStyle name="Normal 10 3 4 5" xfId="6741" xr:uid="{B3EB4B11-BE2B-43D1-B380-671FAA13BD8B}"/>
    <cellStyle name="Normal 10 3 4 5 2" xfId="17121" xr:uid="{5F8A9B4C-9FF1-4D8C-9496-FB59C5921250}"/>
    <cellStyle name="Normal 10 3 4 6" xfId="9574" xr:uid="{6E895E4C-005B-4662-9C39-27B82A4CC90B}"/>
    <cellStyle name="Normal 10 3 4 6 2" xfId="19954" xr:uid="{6EC62299-454E-4B07-ACE0-9500222FE647}"/>
    <cellStyle name="Normal 10 3 4 7" xfId="25259" xr:uid="{9EC4ACD6-11A5-4535-A452-6040A01BCAA4}"/>
    <cellStyle name="Normal 10 3 4 8" xfId="13125" xr:uid="{5F516308-ACFA-4B49-ACB9-72422E653091}"/>
    <cellStyle name="Normal 10 3 5" xfId="3138" xr:uid="{00000000-0005-0000-0000-000030030000}"/>
    <cellStyle name="Normal 10 3 5 2" xfId="4444" xr:uid="{62BD4B13-781A-4338-ADA1-0DC58DB46F2D}"/>
    <cellStyle name="Normal 10 3 5 2 2" xfId="9215" xr:uid="{D51671E0-8C4B-44E4-868D-63BEE2417B69}"/>
    <cellStyle name="Normal 10 3 5 2 2 2" xfId="29208" xr:uid="{6B1E295B-F988-45A4-BC42-71E89C2D3DF1}"/>
    <cellStyle name="Normal 10 3 5 2 2 3" xfId="19595" xr:uid="{023E5AED-B5A8-49BA-8431-DBEBB38239BE}"/>
    <cellStyle name="Normal 10 3 5 2 3" xfId="12048" xr:uid="{909C78E4-B07A-4982-B196-49877638CD02}"/>
    <cellStyle name="Normal 10 3 5 2 3 2" xfId="22428" xr:uid="{A6376CE5-989F-4195-817F-5BEAB3B9170C}"/>
    <cellStyle name="Normal 10 3 5 2 4" xfId="22915" xr:uid="{77B4ADC0-A2C8-40E6-9F1C-F642C569F62A}"/>
    <cellStyle name="Normal 10 3 5 2 5" xfId="16762" xr:uid="{9C623E23-6903-4F72-9EE1-85955EAC33BA}"/>
    <cellStyle name="Normal 10 3 5 3" xfId="6195" xr:uid="{CE4477DA-1B11-4CBA-AD1A-7D1380E3DD0C}"/>
    <cellStyle name="Normal 10 3 5 3 2" xfId="28357" xr:uid="{609100A2-1C49-43BA-AFFB-B525D809C074}"/>
    <cellStyle name="Normal 10 3 5 3 3" xfId="15764" xr:uid="{E3A4951F-3AAB-42EB-8126-F57A869F346F}"/>
    <cellStyle name="Normal 10 3 5 4" xfId="8217" xr:uid="{310D63A0-24A3-4583-9A58-6F43F74A70F5}"/>
    <cellStyle name="Normal 10 3 5 4 2" xfId="18597" xr:uid="{473F5B53-4F3E-4867-A798-E2C5F0893558}"/>
    <cellStyle name="Normal 10 3 5 5" xfId="11050" xr:uid="{7D0B090E-B73A-4CEB-B990-6AEF5FBDED22}"/>
    <cellStyle name="Normal 10 3 5 5 2" xfId="21430" xr:uid="{1679AD0C-73AF-4ABB-A95F-69279A289615}"/>
    <cellStyle name="Normal 10 3 5 6" xfId="23807" xr:uid="{D907B0AC-9064-445B-82B3-C52D4CD7D1A4}"/>
    <cellStyle name="Normal 10 3 5 7" xfId="13658" xr:uid="{0BFE96D1-7E73-457E-8B74-D53EC3A2F9E0}"/>
    <cellStyle name="Normal 10 3 6" xfId="2890" xr:uid="{00000000-0005-0000-0000-000031030000}"/>
    <cellStyle name="Normal 10 3 6 2" xfId="6075" xr:uid="{63A2D3D4-354F-449C-B873-B13D65947A08}"/>
    <cellStyle name="Normal 10 3 6 2 2" xfId="25914" xr:uid="{7DE0E2F3-70A6-43B5-93B0-198AD3C5775D}"/>
    <cellStyle name="Normal 10 3 6 2 3" xfId="15553" xr:uid="{C889F172-5532-4A43-BB5E-6EFA80DE8FAA}"/>
    <cellStyle name="Normal 10 3 6 3" xfId="8006" xr:uid="{AD5B01FF-F810-4694-8B59-D841ABAC3A1D}"/>
    <cellStyle name="Normal 10 3 6 3 2" xfId="18386" xr:uid="{58414A3F-B83C-40A9-87CD-F6D074149D43}"/>
    <cellStyle name="Normal 10 3 6 4" xfId="10839" xr:uid="{68254EF4-AEDE-4D34-B040-74F5D68FD5F5}"/>
    <cellStyle name="Normal 10 3 6 4 2" xfId="21219" xr:uid="{3271912B-DD9A-4C23-A609-AD4A7076B685}"/>
    <cellStyle name="Normal 10 3 6 5" xfId="24748" xr:uid="{AD44433C-85A8-4C20-9673-689AB694C163}"/>
    <cellStyle name="Normal 10 3 6 6" xfId="13391" xr:uid="{94555134-64E5-494E-AB15-1E9A2FAA925D}"/>
    <cellStyle name="Normal 10 3 7" xfId="2478" xr:uid="{00000000-0005-0000-0000-000032030000}"/>
    <cellStyle name="Normal 10 3 7 2" xfId="5765" xr:uid="{35DABF79-AA0F-4397-B432-85D30F5B920E}"/>
    <cellStyle name="Normal 10 3 7 2 2" xfId="26003" xr:uid="{FBC0DBAE-8A1D-42BA-BF39-C45491425BDB}"/>
    <cellStyle name="Normal 10 3 7 2 3" xfId="15149" xr:uid="{46D098F0-24F6-4176-88F8-57985AC6B38B}"/>
    <cellStyle name="Normal 10 3 7 3" xfId="7602" xr:uid="{FA9123AC-D647-47A4-9914-D64BDD0110B6}"/>
    <cellStyle name="Normal 10 3 7 3 2" xfId="17982" xr:uid="{38861170-D29E-45DC-8318-4891B525C210}"/>
    <cellStyle name="Normal 10 3 7 4" xfId="10435" xr:uid="{DC90A635-41B1-4961-ACC7-F29EBD1693E0}"/>
    <cellStyle name="Normal 10 3 7 4 2" xfId="20815" xr:uid="{AC535C21-3E7B-4184-A68E-5617BE88C281}"/>
    <cellStyle name="Normal 10 3 7 5" xfId="25489" xr:uid="{C7698235-9481-465F-B45D-D05D6DF59E2A}"/>
    <cellStyle name="Normal 10 3 7 6" xfId="12865" xr:uid="{DA3547F9-157C-4BFC-B3B8-8754CCE8ABEC}"/>
    <cellStyle name="Normal 10 3 8" xfId="2232" xr:uid="{00000000-0005-0000-0000-000021030000}"/>
    <cellStyle name="Normal 10 3 8 2" xfId="7358" xr:uid="{72DDA263-81F6-43F0-8CA4-35ED37362871}"/>
    <cellStyle name="Normal 10 3 8 2 2" xfId="17738" xr:uid="{D0A43869-7421-42CA-AF8E-1A675A7319A5}"/>
    <cellStyle name="Normal 10 3 8 3" xfId="10191" xr:uid="{249BBC59-308D-4AB7-994C-5BA0CB273377}"/>
    <cellStyle name="Normal 10 3 8 3 2" xfId="20571" xr:uid="{B2AE14CA-27EC-4C5A-96EC-CF5A0B662E47}"/>
    <cellStyle name="Normal 10 3 8 4" xfId="23519" xr:uid="{DDCD5947-88AE-4CE7-AD1A-EE9946108DAD}"/>
    <cellStyle name="Normal 10 3 8 5" xfId="14905" xr:uid="{02D250B9-C265-425D-9921-FF6CCCAE255F}"/>
    <cellStyle name="Normal 10 3 9" xfId="3905" xr:uid="{DFAFEC0D-1123-40C7-8396-37B72A42A4E3}"/>
    <cellStyle name="Normal 10 3 9 2" xfId="8736" xr:uid="{0F6D0A89-C57D-4D60-909D-6327E96986AB}"/>
    <cellStyle name="Normal 10 3 9 2 2" xfId="19116" xr:uid="{F5AC2B97-3B86-43D1-AC13-952EA5581640}"/>
    <cellStyle name="Normal 10 3 9 3" xfId="11569" xr:uid="{A4405A67-BCE0-4793-905D-62F3F5DB56A9}"/>
    <cellStyle name="Normal 10 3 9 3 2" xfId="21949" xr:uid="{C3E35E6D-E8DA-48DB-A53C-AD965A433A5D}"/>
    <cellStyle name="Normal 10 3 9 4" xfId="16283" xr:uid="{7A4E722F-1587-42FD-B760-787107CE8583}"/>
    <cellStyle name="Normal 10 4" xfId="636" xr:uid="{00000000-0005-0000-0000-000028040000}"/>
    <cellStyle name="Normal 10 4 10" xfId="6742" xr:uid="{5920DC48-8D65-4018-A698-5A50362A0AE9}"/>
    <cellStyle name="Normal 10 4 10 2" xfId="17122" xr:uid="{44F67FD2-AE53-45BF-A513-ADCA8928DB4C}"/>
    <cellStyle name="Normal 10 4 11" xfId="9575" xr:uid="{B50B7FAB-23C0-4688-A51D-D6CD38E5B80C}"/>
    <cellStyle name="Normal 10 4 11 2" xfId="19955" xr:uid="{125C44FF-B7ED-432F-81AE-C213AA8C7EA1}"/>
    <cellStyle name="Normal 10 4 12" xfId="24680" xr:uid="{07D436A0-15B4-481A-8FE0-DDD06F0E7513}"/>
    <cellStyle name="Normal 10 4 13" xfId="12443" xr:uid="{9AC2E468-90FE-4AEA-8091-0C552D6D5FFB}"/>
    <cellStyle name="Normal 10 4 2" xfId="637" xr:uid="{00000000-0005-0000-0000-000029040000}"/>
    <cellStyle name="Normal 10 4 2 10" xfId="9576" xr:uid="{D4EA277E-FCC7-408B-9F3A-15E2DCB74069}"/>
    <cellStyle name="Normal 10 4 2 10 2" xfId="19956" xr:uid="{D6C62D71-8F1E-42A7-908F-5455BBDA1460}"/>
    <cellStyle name="Normal 10 4 2 11" xfId="25126" xr:uid="{BBCCF5EB-D03B-4D18-8B03-4B5ACA3F8E52}"/>
    <cellStyle name="Normal 10 4 2 12" xfId="12536" xr:uid="{67D8D94B-B82C-4209-95DD-0E71EBF554E7}"/>
    <cellStyle name="Normal 10 4 2 2" xfId="638" xr:uid="{00000000-0005-0000-0000-00002A040000}"/>
    <cellStyle name="Normal 10 4 2 2 2" xfId="3140" xr:uid="{00000000-0005-0000-0000-000036030000}"/>
    <cellStyle name="Normal 10 4 2 2 2 2" xfId="6197" xr:uid="{06F2B0D2-BE3F-4D5B-AE7B-D9F8BAA9692B}"/>
    <cellStyle name="Normal 10 4 2 2 2 2 2" xfId="26130" xr:uid="{EFF958C4-7ABB-4414-90EB-6A9CA6062F73}"/>
    <cellStyle name="Normal 10 4 2 2 2 2 3" xfId="28298" xr:uid="{E8C8467E-3FA8-4BAD-BD59-FD8074EF5103}"/>
    <cellStyle name="Normal 10 4 2 2 2 2 4" xfId="15766" xr:uid="{82792F97-AF95-4AE6-AA11-BB1C251B447A}"/>
    <cellStyle name="Normal 10 4 2 2 2 3" xfId="8219" xr:uid="{E8796C8C-6CB8-435E-9FAA-835CE642407F}"/>
    <cellStyle name="Normal 10 4 2 2 2 3 2" xfId="28865" xr:uid="{5C8AB1BF-315E-4194-950D-C7136336B9A1}"/>
    <cellStyle name="Normal 10 4 2 2 2 3 3" xfId="18599" xr:uid="{151C9F4C-E7BF-4FEC-B6A0-55545E0CB77B}"/>
    <cellStyle name="Normal 10 4 2 2 2 4" xfId="11052" xr:uid="{311656CA-3B45-45CB-A8D1-CA97EE9093C5}"/>
    <cellStyle name="Normal 10 4 2 2 2 4 2" xfId="21432" xr:uid="{9F359290-AB77-40CE-84DD-0746890789C4}"/>
    <cellStyle name="Normal 10 4 2 2 2 5" xfId="24712" xr:uid="{F315BE77-CBE9-40FF-A827-0A56A7F13A4E}"/>
    <cellStyle name="Normal 10 4 2 2 2 6" xfId="13660" xr:uid="{FC7B5103-5216-4ECD-BF0E-B0BF8325ADC0}"/>
    <cellStyle name="Normal 10 4 2 2 3" xfId="4286" xr:uid="{B33BE118-5B4D-42C0-8D8A-297D42D660E7}"/>
    <cellStyle name="Normal 10 4 2 2 3 2" xfId="9057" xr:uid="{011992E4-0B30-44AE-A330-84E6552E89A3}"/>
    <cellStyle name="Normal 10 4 2 2 3 2 2" xfId="29100" xr:uid="{EB6DCA00-11B9-45E4-850C-5A399C944CBC}"/>
    <cellStyle name="Normal 10 4 2 2 3 2 3" xfId="19437" xr:uid="{1E17F9D3-6FD9-4450-99BC-C17CF8C82ACF}"/>
    <cellStyle name="Normal 10 4 2 2 3 3" xfId="11890" xr:uid="{97A9FCD3-A616-4251-8DFA-44C6F1ADE11B}"/>
    <cellStyle name="Normal 10 4 2 2 3 3 2" xfId="22270" xr:uid="{B101FA82-953C-48BB-A152-913C8A344D20}"/>
    <cellStyle name="Normal 10 4 2 2 3 4" xfId="24819" xr:uid="{4F0432A1-A14C-4239-BDE4-C460D67AE82C}"/>
    <cellStyle name="Normal 10 4 2 2 3 5" xfId="16604" xr:uid="{322B70BC-6257-49F5-B228-4413C8E07220}"/>
    <cellStyle name="Normal 10 4 2 2 4" xfId="4996" xr:uid="{DAC04E3E-B1F8-4219-8EEB-0CCC0602482F}"/>
    <cellStyle name="Normal 10 4 2 2 4 2" xfId="27179" xr:uid="{6D7294A7-36FD-411B-8AA4-9FEE1CBCAF8E}"/>
    <cellStyle name="Normal 10 4 2 2 4 3" xfId="14291" xr:uid="{A0DBF87B-3249-475F-9F52-469F0EC7E109}"/>
    <cellStyle name="Normal 10 4 2 2 5" xfId="6744" xr:uid="{A4EB902D-3F9F-482C-86AD-9B66CF3E6B6F}"/>
    <cellStyle name="Normal 10 4 2 2 5 2" xfId="17124" xr:uid="{360D45F0-3803-4399-8218-0E713D188873}"/>
    <cellStyle name="Normal 10 4 2 2 6" xfId="9577" xr:uid="{6837B5A4-4671-4052-B884-5815B8212445}"/>
    <cellStyle name="Normal 10 4 2 2 6 2" xfId="19957" xr:uid="{F386D1A6-ABF7-4A9B-80BB-1D559C002524}"/>
    <cellStyle name="Normal 10 4 2 2 7" xfId="23058" xr:uid="{562739F2-F603-449E-9354-410FD527F77C}"/>
    <cellStyle name="Normal 10 4 2 2 8" xfId="13129" xr:uid="{9088F7F0-E3D0-4740-BC17-78C6ECDB3265}"/>
    <cellStyle name="Normal 10 4 2 3" xfId="3141" xr:uid="{00000000-0005-0000-0000-000037030000}"/>
    <cellStyle name="Normal 10 4 2 3 2" xfId="4445" xr:uid="{993D9A1E-0007-45A2-BDBD-615C6FF77875}"/>
    <cellStyle name="Normal 10 4 2 3 2 2" xfId="9216" xr:uid="{796D87CC-9C72-4436-9930-353404431198}"/>
    <cellStyle name="Normal 10 4 2 3 2 2 2" xfId="29209" xr:uid="{C9ABEA5E-0955-415D-B46F-B2F425FD2BEA}"/>
    <cellStyle name="Normal 10 4 2 3 2 2 3" xfId="19596" xr:uid="{947B9434-2737-4894-9CC1-886C18DE310E}"/>
    <cellStyle name="Normal 10 4 2 3 2 3" xfId="12049" xr:uid="{0017D429-C5F7-490A-95D2-40E3BACD14ED}"/>
    <cellStyle name="Normal 10 4 2 3 2 3 2" xfId="22429" xr:uid="{E15CCBB8-A745-4C41-8B06-D2E218F02349}"/>
    <cellStyle name="Normal 10 4 2 3 2 4" xfId="25644" xr:uid="{8EA90F6A-A0A5-454C-8877-AE245AD0F1CD}"/>
    <cellStyle name="Normal 10 4 2 3 2 5" xfId="16763" xr:uid="{D1707C35-54BC-42A0-B0DB-1F0221CD4D31}"/>
    <cellStyle name="Normal 10 4 2 3 3" xfId="6198" xr:uid="{3DA9AEB0-7430-4CD8-9759-403B2B29CB6E}"/>
    <cellStyle name="Normal 10 4 2 3 3 2" xfId="26246" xr:uid="{3988C583-4C03-4BA0-AD61-B9CD7F2D84B7}"/>
    <cellStyle name="Normal 10 4 2 3 3 3" xfId="15767" xr:uid="{9E97FCAA-40EF-49B6-BAB0-C8A96DEE02DB}"/>
    <cellStyle name="Normal 10 4 2 3 4" xfId="8220" xr:uid="{F9E0C1BB-B07A-45D9-A20E-5C7E023AFF5B}"/>
    <cellStyle name="Normal 10 4 2 3 4 2" xfId="18600" xr:uid="{5A7EDB01-41B1-4940-A948-C970566C72FF}"/>
    <cellStyle name="Normal 10 4 2 3 5" xfId="11053" xr:uid="{EABB47FE-094A-474B-A42F-A7A3FC429DAA}"/>
    <cellStyle name="Normal 10 4 2 3 5 2" xfId="21433" xr:uid="{45C324ED-D85E-4D25-862F-2C30CCA2847A}"/>
    <cellStyle name="Normal 10 4 2 3 6" xfId="22953" xr:uid="{BDD945F4-126B-4310-A9CC-2F9EAEE48A6C}"/>
    <cellStyle name="Normal 10 4 2 3 7" xfId="13661" xr:uid="{3E05150E-F02D-4C9A-AF6B-FB73AF8C6753}"/>
    <cellStyle name="Normal 10 4 2 4" xfId="3139" xr:uid="{00000000-0005-0000-0000-000038030000}"/>
    <cellStyle name="Normal 10 4 2 4 2" xfId="6196" xr:uid="{F68DC60C-0CB8-4A45-BAC8-8424ACFD301F}"/>
    <cellStyle name="Normal 10 4 2 4 2 2" xfId="27847" xr:uid="{BD935948-09BD-4AA5-82A6-309D057C86D6}"/>
    <cellStyle name="Normal 10 4 2 4 2 3" xfId="15765" xr:uid="{A4908460-27B0-484F-92FF-93FF6395B6CD}"/>
    <cellStyle name="Normal 10 4 2 4 3" xfId="8218" xr:uid="{8DA40B03-6080-411D-A100-B17AD3AAEB20}"/>
    <cellStyle name="Normal 10 4 2 4 3 2" xfId="18598" xr:uid="{210C5264-BF80-42B2-94FF-154D54786E94}"/>
    <cellStyle name="Normal 10 4 2 4 4" xfId="11051" xr:uid="{1B409DD8-EB9C-4B23-A0A3-166A63E15783}"/>
    <cellStyle name="Normal 10 4 2 4 4 2" xfId="21431" xr:uid="{83A1F8ED-7D53-4A69-89E7-AE220B6CF328}"/>
    <cellStyle name="Normal 10 4 2 4 5" xfId="24868" xr:uid="{6EC4A12D-7401-478A-88CC-9CEAEB506704}"/>
    <cellStyle name="Normal 10 4 2 4 6" xfId="13659" xr:uid="{88C1FCDE-2E73-41E3-8E0D-E934FA0EA4CD}"/>
    <cellStyle name="Normal 10 4 2 5" xfId="2621" xr:uid="{00000000-0005-0000-0000-000039030000}"/>
    <cellStyle name="Normal 10 4 2 5 2" xfId="5882" xr:uid="{7917804F-2066-4009-AC2B-830867C24119}"/>
    <cellStyle name="Normal 10 4 2 5 2 2" xfId="27754" xr:uid="{D102A650-5E04-4406-B6B7-8060D68E0AB1}"/>
    <cellStyle name="Normal 10 4 2 5 2 3" xfId="15292" xr:uid="{A8C87728-B097-4C76-A74E-DDF95D9FEE7C}"/>
    <cellStyle name="Normal 10 4 2 5 3" xfId="7745" xr:uid="{4B540000-AE30-4A5F-ADEB-495A25D7A052}"/>
    <cellStyle name="Normal 10 4 2 5 3 2" xfId="18125" xr:uid="{45E63A77-7412-4FF8-A4B0-6E92CBB14507}"/>
    <cellStyle name="Normal 10 4 2 5 4" xfId="10578" xr:uid="{C2A5C0CF-02E0-40E3-BA57-074EAA4B0557}"/>
    <cellStyle name="Normal 10 4 2 5 4 2" xfId="20958" xr:uid="{26DADC33-1F0D-4A63-AC2E-045E04BC48F6}"/>
    <cellStyle name="Normal 10 4 2 5 5" xfId="23693" xr:uid="{990F2A7C-A315-40A3-9E57-81A6FF4430F8}"/>
    <cellStyle name="Normal 10 4 2 5 6" xfId="13008" xr:uid="{3484E672-7684-4267-BB0F-3C5E93887B9E}"/>
    <cellStyle name="Normal 10 4 2 6" xfId="2305" xr:uid="{00000000-0005-0000-0000-000034030000}"/>
    <cellStyle name="Normal 10 4 2 6 2" xfId="7431" xr:uid="{BE5C89C6-840C-4D3D-9726-B49AF4747209}"/>
    <cellStyle name="Normal 10 4 2 6 2 2" xfId="17811" xr:uid="{954947CA-450C-4C41-AB3A-EB4432C2DD6E}"/>
    <cellStyle name="Normal 10 4 2 6 3" xfId="10264" xr:uid="{01117BE3-C7B3-4B34-B74A-E7A6E6080D2D}"/>
    <cellStyle name="Normal 10 4 2 6 3 2" xfId="20644" xr:uid="{7D36C5F0-7A94-445A-9AB6-40883BD93440}"/>
    <cellStyle name="Normal 10 4 2 6 4" xfId="25346" xr:uid="{5FF42BE9-003E-4F23-A987-93A9A6D87DA6}"/>
    <cellStyle name="Normal 10 4 2 6 5" xfId="14978" xr:uid="{BBD008D9-0D26-492B-8B56-9A8562448128}"/>
    <cellStyle name="Normal 10 4 2 7" xfId="3836" xr:uid="{7142DFA1-FE94-4334-A0D7-6C68B979514B}"/>
    <cellStyle name="Normal 10 4 2 7 2" xfId="8668" xr:uid="{384817B5-8FD6-4447-BB73-A5B71EE33F12}"/>
    <cellStyle name="Normal 10 4 2 7 2 2" xfId="19048" xr:uid="{46EA25DB-CEB0-45D5-85EE-E6E6C3B22B7B}"/>
    <cellStyle name="Normal 10 4 2 7 3" xfId="11501" xr:uid="{B1C3691F-7152-4061-9FCA-DA33E83D3158}"/>
    <cellStyle name="Normal 10 4 2 7 3 2" xfId="21881" xr:uid="{33FCF75F-0A24-4BC5-923D-974A5A02D885}"/>
    <cellStyle name="Normal 10 4 2 7 4" xfId="16215" xr:uid="{38104868-A40D-4F57-8878-59FCCA185F3D}"/>
    <cellStyle name="Normal 10 4 2 8" xfId="4995" xr:uid="{F5620966-7500-46ED-ADF1-F39A527642D9}"/>
    <cellStyle name="Normal 10 4 2 8 2" xfId="14290" xr:uid="{D9E36E45-AB1F-4C71-B895-C81DBBE23A85}"/>
    <cellStyle name="Normal 10 4 2 9" xfId="6743" xr:uid="{3B20EA16-B0DA-4F52-80D8-4A1A0A0C6CA7}"/>
    <cellStyle name="Normal 10 4 2 9 2" xfId="17123" xr:uid="{D75970FD-2A89-47B8-99E7-A2D9AB51E08D}"/>
    <cellStyle name="Normal 10 4 3" xfId="639" xr:uid="{00000000-0005-0000-0000-00002B040000}"/>
    <cellStyle name="Normal 10 4 3 2" xfId="3142" xr:uid="{00000000-0005-0000-0000-00003B030000}"/>
    <cellStyle name="Normal 10 4 3 2 2" xfId="6199" xr:uid="{8F85BE44-7EF3-4891-845F-2DCD5C213315}"/>
    <cellStyle name="Normal 10 4 3 2 2 2" xfId="24700" xr:uid="{1F5188A0-6D56-4E17-B88D-A7F231F86F17}"/>
    <cellStyle name="Normal 10 4 3 2 2 3" xfId="25957" xr:uid="{081438D6-0364-449B-92F6-660801982FCC}"/>
    <cellStyle name="Normal 10 4 3 2 2 4" xfId="15768" xr:uid="{73B2B1C6-F505-4F47-89A5-6CD78220D768}"/>
    <cellStyle name="Normal 10 4 3 2 3" xfId="8221" xr:uid="{CB49CE44-5EDE-4732-AF65-C4DEDE36D4C3}"/>
    <cellStyle name="Normal 10 4 3 2 3 2" xfId="28866" xr:uid="{2DF24A94-F17A-48E4-9285-3B04406C1BF2}"/>
    <cellStyle name="Normal 10 4 3 2 3 3" xfId="18601" xr:uid="{78738C8F-D1EA-446D-9460-7CA52EF59C6F}"/>
    <cellStyle name="Normal 10 4 3 2 4" xfId="11054" xr:uid="{4029CED2-7EB8-4117-B79B-450103ADD0FA}"/>
    <cellStyle name="Normal 10 4 3 2 4 2" xfId="21434" xr:uid="{89715F7D-B3FC-47EA-A310-712CF50AEFEA}"/>
    <cellStyle name="Normal 10 4 3 2 5" xfId="25531" xr:uid="{6A394A0E-95C8-4E61-97DD-6E9845B52B8B}"/>
    <cellStyle name="Normal 10 4 3 2 6" xfId="13662" xr:uid="{8C4953EC-805E-4453-9DBF-E6316EA73EFA}"/>
    <cellStyle name="Normal 10 4 3 3" xfId="2708" xr:uid="{00000000-0005-0000-0000-00003C030000}"/>
    <cellStyle name="Normal 10 4 3 3 2" xfId="5925" xr:uid="{E87DED74-5821-4857-BC63-6E961DE4D68E}"/>
    <cellStyle name="Normal 10 4 3 3 2 2" xfId="26868" xr:uid="{1AB606FD-7B4A-4E77-9ED0-D6A0BE3B2D8A}"/>
    <cellStyle name="Normal 10 4 3 3 2 3" xfId="15378" xr:uid="{BECC7A84-5C45-406F-B230-8C7832F7B885}"/>
    <cellStyle name="Normal 10 4 3 3 3" xfId="7831" xr:uid="{E69B4CBA-360D-49EB-A290-5485BDB1CBD4}"/>
    <cellStyle name="Normal 10 4 3 3 3 2" xfId="18211" xr:uid="{ADC9A054-D12B-485F-B2B5-93D9AA501CFE}"/>
    <cellStyle name="Normal 10 4 3 3 4" xfId="10664" xr:uid="{599ACBAD-8074-481F-8522-B8A6AA968E3A}"/>
    <cellStyle name="Normal 10 4 3 3 4 2" xfId="21044" xr:uid="{AF954BE9-B8D8-488D-B848-D1C6059FC95C}"/>
    <cellStyle name="Normal 10 4 3 3 5" xfId="24078" xr:uid="{E1FA7AE9-4B99-48AE-A6C0-8B9A1136EE4D}"/>
    <cellStyle name="Normal 10 4 3 3 6" xfId="13128" xr:uid="{348E9538-5BF6-4A8B-B83B-885F374C5708}"/>
    <cellStyle name="Normal 10 4 3 4" xfId="4147" xr:uid="{070D1809-360B-4990-A48A-9E25559891D3}"/>
    <cellStyle name="Normal 10 4 3 4 2" xfId="8918" xr:uid="{C14CCB26-7312-4AD7-833C-AB9D9B8AAB42}"/>
    <cellStyle name="Normal 10 4 3 4 2 2" xfId="29017" xr:uid="{2BCAA687-A7A8-4059-BAD7-6FAFAC315C04}"/>
    <cellStyle name="Normal 10 4 3 4 2 3" xfId="19298" xr:uid="{B0FCB9C4-92EC-4CA7-8EB0-9A23ED324B83}"/>
    <cellStyle name="Normal 10 4 3 4 3" xfId="11751" xr:uid="{CD4AEE46-359D-48CB-9B99-8C7A97D1F520}"/>
    <cellStyle name="Normal 10 4 3 4 3 2" xfId="22131" xr:uid="{8DAD3DEC-E9A7-495A-89B7-F14352CB269B}"/>
    <cellStyle name="Normal 10 4 3 4 4" xfId="25013" xr:uid="{2902129C-7B15-4B58-83AE-8C5C219BCA07}"/>
    <cellStyle name="Normal 10 4 3 4 5" xfId="16465" xr:uid="{A188AB4A-1B58-4C30-8023-79EA61F360E0}"/>
    <cellStyle name="Normal 10 4 3 5" xfId="4997" xr:uid="{D198BE66-4998-4CAE-9F89-01324D1C2DE2}"/>
    <cellStyle name="Normal 10 4 3 5 2" xfId="27210" xr:uid="{E7120924-463D-4C57-B848-00559370920B}"/>
    <cellStyle name="Normal 10 4 3 5 3" xfId="14292" xr:uid="{A453E66D-77BC-4EB6-BE7F-5AAD45936D9F}"/>
    <cellStyle name="Normal 10 4 3 6" xfId="6745" xr:uid="{03C4DB5A-EABD-457E-A697-0F4671C8956C}"/>
    <cellStyle name="Normal 10 4 3 6 2" xfId="17125" xr:uid="{41EE90C5-6814-4D0A-9303-2F921AE41FCC}"/>
    <cellStyle name="Normal 10 4 3 7" xfId="9578" xr:uid="{4F105625-756E-480C-B94F-3F476E725CBC}"/>
    <cellStyle name="Normal 10 4 3 7 2" xfId="19958" xr:uid="{3F4E1114-A756-4379-96E3-1E614F3FC23F}"/>
    <cellStyle name="Normal 10 4 3 8" xfId="23733" xr:uid="{D3699B06-F6E4-4343-BA14-3AFD9E6C5024}"/>
    <cellStyle name="Normal 10 4 3 9" xfId="12694" xr:uid="{B2FFDC8E-DEA9-4E59-9738-598153DBA741}"/>
    <cellStyle name="Normal 10 4 4" xfId="640" xr:uid="{00000000-0005-0000-0000-00002C040000}"/>
    <cellStyle name="Normal 10 4 4 2" xfId="4446" xr:uid="{FED6DE40-C019-4713-873E-099153FC2462}"/>
    <cellStyle name="Normal 10 4 4 2 2" xfId="9217" xr:uid="{ADDE207E-B207-4521-AA01-418E8FD87EAC}"/>
    <cellStyle name="Normal 10 4 4 2 2 2" xfId="29210" xr:uid="{0117A776-8209-429E-B511-2166081CE8C5}"/>
    <cellStyle name="Normal 10 4 4 2 2 3" xfId="19597" xr:uid="{758C5FCF-8A69-40A6-A8FC-9F17C6AFC487}"/>
    <cellStyle name="Normal 10 4 4 2 3" xfId="12050" xr:uid="{0CB694A1-516B-435E-8AD8-D7D9EEE10627}"/>
    <cellStyle name="Normal 10 4 4 2 3 2" xfId="22430" xr:uid="{1F5E7C9E-7277-4887-8E27-6B294F10874B}"/>
    <cellStyle name="Normal 10 4 4 2 4" xfId="24842" xr:uid="{448F5F0F-3DCC-4A78-870C-B32C436A8893}"/>
    <cellStyle name="Normal 10 4 4 2 5" xfId="16764" xr:uid="{214A2348-DC70-4C8D-A503-8F33E34207FB}"/>
    <cellStyle name="Normal 10 4 4 3" xfId="4998" xr:uid="{4EC831B8-43EE-4E74-BE6D-34012E779941}"/>
    <cellStyle name="Normal 10 4 4 3 2" xfId="26610" xr:uid="{F2478B7F-F2C5-4DAB-B8D5-13B59E8F8C2C}"/>
    <cellStyle name="Normal 10 4 4 3 3" xfId="14293" xr:uid="{4BD185A4-710F-4A33-93A6-B29A09C48BC3}"/>
    <cellStyle name="Normal 10 4 4 4" xfId="6746" xr:uid="{ACF83967-AFFD-4259-B641-CDF2E52DB754}"/>
    <cellStyle name="Normal 10 4 4 4 2" xfId="17126" xr:uid="{B3998039-080B-449A-8BB8-E6DFB21D490A}"/>
    <cellStyle name="Normal 10 4 4 5" xfId="9579" xr:uid="{0315C2AD-26DD-44A0-BC81-2138529DB183}"/>
    <cellStyle name="Normal 10 4 4 5 2" xfId="19959" xr:uid="{D93830F2-A53A-48E8-9C81-32A1C026D838}"/>
    <cellStyle name="Normal 10 4 4 6" xfId="22689" xr:uid="{05A5BCF4-7269-4638-ADA4-BCC60A0C206E}"/>
    <cellStyle name="Normal 10 4 4 7" xfId="13663" xr:uid="{CD3F9ABD-7191-4096-9CF6-ECB8A76C26A1}"/>
    <cellStyle name="Normal 10 4 5" xfId="2891" xr:uid="{00000000-0005-0000-0000-00003E030000}"/>
    <cellStyle name="Normal 10 4 5 2" xfId="6076" xr:uid="{EE912FDA-3587-4907-B455-C7712AB88464}"/>
    <cellStyle name="Normal 10 4 5 2 2" xfId="24996" xr:uid="{F76EBA85-BD92-4A09-B34F-0106A2D1DA3C}"/>
    <cellStyle name="Normal 10 4 5 2 3" xfId="26001" xr:uid="{B764BD81-9438-4D8D-92F1-EB1BB9AF4B44}"/>
    <cellStyle name="Normal 10 4 5 2 4" xfId="15554" xr:uid="{D06332D8-C06B-43DF-BF3F-83CBA4628405}"/>
    <cellStyle name="Normal 10 4 5 3" xfId="8007" xr:uid="{CE8C9C37-020C-4A8B-94F1-20CBF2F8BF50}"/>
    <cellStyle name="Normal 10 4 5 3 2" xfId="27915" xr:uid="{840F7BC9-A550-48E0-B7AE-996D58D5931E}"/>
    <cellStyle name="Normal 10 4 5 3 3" xfId="18387" xr:uid="{123E7895-5FD6-4BD2-B883-866B21142F08}"/>
    <cellStyle name="Normal 10 4 5 4" xfId="10840" xr:uid="{6270DEFA-E90F-4669-AEEE-BABC43DA7B6F}"/>
    <cellStyle name="Normal 10 4 5 4 2" xfId="21220" xr:uid="{7F47293F-5670-4749-A092-33C076919B41}"/>
    <cellStyle name="Normal 10 4 5 5" xfId="23791" xr:uid="{358142E0-908E-4AAE-B622-B79C6883EFF6}"/>
    <cellStyle name="Normal 10 4 5 6" xfId="13392" xr:uid="{F7E2404C-B0F7-4039-9E3C-735C7B365134}"/>
    <cellStyle name="Normal 10 4 6" xfId="2458" xr:uid="{00000000-0005-0000-0000-00003F030000}"/>
    <cellStyle name="Normal 10 4 6 2" xfId="5749" xr:uid="{0F23FB93-E217-41B5-ABF7-350F5ACA6F09}"/>
    <cellStyle name="Normal 10 4 6 2 2" xfId="28042" xr:uid="{8F6684C6-94DC-4FB6-B196-01445336A2BA}"/>
    <cellStyle name="Normal 10 4 6 2 3" xfId="15129" xr:uid="{2DF106B1-9B11-4BE2-B006-712D322DCFB7}"/>
    <cellStyle name="Normal 10 4 6 3" xfId="7582" xr:uid="{82E8652B-3E60-4EBE-B46C-ADDBB56DA047}"/>
    <cellStyle name="Normal 10 4 6 3 2" xfId="17962" xr:uid="{436F72D8-A605-401A-908A-B0DBEA597B52}"/>
    <cellStyle name="Normal 10 4 6 4" xfId="10415" xr:uid="{A0533D02-5157-40E1-A203-2FECB84DE265}"/>
    <cellStyle name="Normal 10 4 6 4 2" xfId="20795" xr:uid="{79DB107B-E074-4A46-805C-95DF99F83734}"/>
    <cellStyle name="Normal 10 4 6 5" xfId="24670" xr:uid="{3D96A320-90F3-41AB-B2A1-89FF4A0B9F65}"/>
    <cellStyle name="Normal 10 4 6 6" xfId="12845" xr:uid="{08DCF182-B7AD-4771-9695-0E35C8C1E668}"/>
    <cellStyle name="Normal 10 4 7" xfId="2212" xr:uid="{00000000-0005-0000-0000-000033030000}"/>
    <cellStyle name="Normal 10 4 7 2" xfId="7338" xr:uid="{BE331FC6-BE1F-4BA6-AB16-71F52CB804EC}"/>
    <cellStyle name="Normal 10 4 7 2 2" xfId="17718" xr:uid="{0871289B-5172-4539-A590-E8E25D2E3C85}"/>
    <cellStyle name="Normal 10 4 7 3" xfId="10171" xr:uid="{E60D71B5-629D-4C19-AE8A-9AB81C5D8AD5}"/>
    <cellStyle name="Normal 10 4 7 3 2" xfId="20551" xr:uid="{FDCD28BB-B3A4-4792-9841-DCC21490CF0B}"/>
    <cellStyle name="Normal 10 4 7 4" xfId="23793" xr:uid="{3E0EE174-F350-44F2-9E95-FE2DB17BBCFF}"/>
    <cellStyle name="Normal 10 4 7 5" xfId="14885" xr:uid="{71D0AC05-FEF8-4414-B6D8-72B294B5EF98}"/>
    <cellStyle name="Normal 10 4 8" xfId="3906" xr:uid="{E3CE3152-8EE9-4765-97AE-16B5954DFA2E}"/>
    <cellStyle name="Normal 10 4 8 2" xfId="8737" xr:uid="{FBF29ED0-88FE-4D24-B021-2C77A98FAD44}"/>
    <cellStyle name="Normal 10 4 8 2 2" xfId="19117" xr:uid="{8E9E50EC-59FF-49B7-8FA7-842DC8E7714B}"/>
    <cellStyle name="Normal 10 4 8 3" xfId="11570" xr:uid="{94E00386-5F15-48F7-A089-4B70EBC6EC14}"/>
    <cellStyle name="Normal 10 4 8 3 2" xfId="21950" xr:uid="{22A81BC2-86F5-4CA8-B327-6A8EB93F4376}"/>
    <cellStyle name="Normal 10 4 8 4" xfId="16284" xr:uid="{B590C8A2-F06D-459F-9E43-58AD1DF85E43}"/>
    <cellStyle name="Normal 10 4 9" xfId="4994" xr:uid="{40C4E1E8-B710-44B3-B4BB-CE66911A92FA}"/>
    <cellStyle name="Normal 10 4 9 2" xfId="14289" xr:uid="{149E8972-AEFC-4542-8FFD-BE8B167B9E89}"/>
    <cellStyle name="Normal 10 5" xfId="641" xr:uid="{00000000-0005-0000-0000-00002D040000}"/>
    <cellStyle name="Normal 10 5 10" xfId="9580" xr:uid="{3D2B9324-A82E-4310-BA59-5AAAC4517DA5}"/>
    <cellStyle name="Normal 10 5 10 2" xfId="19960" xr:uid="{2A62569E-31BE-42E9-8263-EB5CA8F29318}"/>
    <cellStyle name="Normal 10 5 11" xfId="22740" xr:uid="{02FDCA8D-FC0E-421D-8178-10DA43CB3C64}"/>
    <cellStyle name="Normal 10 5 12" xfId="12537" xr:uid="{3E9093EA-65F2-4765-9D30-4458D25DA0AC}"/>
    <cellStyle name="Normal 10 5 2" xfId="642" xr:uid="{00000000-0005-0000-0000-00002E040000}"/>
    <cellStyle name="Normal 10 5 2 2" xfId="643" xr:uid="{00000000-0005-0000-0000-00002F040000}"/>
    <cellStyle name="Normal 10 5 2 2 2" xfId="5001" xr:uid="{13D49CC8-AF93-4DCC-BD3F-FEAC19EECBB2}"/>
    <cellStyle name="Normal 10 5 2 2 2 2" xfId="24667" xr:uid="{BB52119C-4708-4E9D-B6D8-6144069A5569}"/>
    <cellStyle name="Normal 10 5 2 2 2 3" xfId="26412" xr:uid="{4B6F5A75-3F2A-4C3B-A9D7-7C32620B3E88}"/>
    <cellStyle name="Normal 10 5 2 2 2 4" xfId="14296" xr:uid="{6A7D45E9-B50D-49D4-9206-BF6526123D9A}"/>
    <cellStyle name="Normal 10 5 2 2 3" xfId="6749" xr:uid="{1E5737D2-CB2F-4760-B114-DEA854BDCBAF}"/>
    <cellStyle name="Normal 10 5 2 2 3 2" xfId="27555" xr:uid="{DAD4E840-AE7B-4604-88DE-1DA4F46BC69D}"/>
    <cellStyle name="Normal 10 5 2 2 3 3" xfId="28229" xr:uid="{3903B8F2-BFE6-4927-92BC-837A5CA78D6C}"/>
    <cellStyle name="Normal 10 5 2 2 3 4" xfId="17129" xr:uid="{F1F2EFC7-890A-42A4-8F8F-1B2CDB6CC3EC}"/>
    <cellStyle name="Normal 10 5 2 2 4" xfId="9582" xr:uid="{CAD3B168-4B51-4F45-A4A6-B0EF52358EEC}"/>
    <cellStyle name="Normal 10 5 2 2 4 2" xfId="29360" xr:uid="{A58EEC2B-C5A6-4934-828C-ACC0AFE19E0D}"/>
    <cellStyle name="Normal 10 5 2 2 4 3" xfId="19962" xr:uid="{F3835EC0-EA80-433B-9448-5E8DA8E2DE32}"/>
    <cellStyle name="Normal 10 5 2 2 5" xfId="24431" xr:uid="{F7137F87-C20B-4970-8EB6-9521C484C005}"/>
    <cellStyle name="Normal 10 5 2 2 6" xfId="13664" xr:uid="{96944166-BF2D-4EC8-AF70-F2B3AC679B41}"/>
    <cellStyle name="Normal 10 5 2 3" xfId="2709" xr:uid="{00000000-0005-0000-0000-000043030000}"/>
    <cellStyle name="Normal 10 5 2 3 2" xfId="5926" xr:uid="{772520A7-40DF-45D0-9E4E-FD7AF4BB6A20}"/>
    <cellStyle name="Normal 10 5 2 3 2 2" xfId="27373" xr:uid="{7A3A82BE-EB4F-476B-B6FD-7DF6A1D7563E}"/>
    <cellStyle name="Normal 10 5 2 3 2 3" xfId="15379" xr:uid="{7C1A99EC-7531-413E-B4BB-B21DCD684756}"/>
    <cellStyle name="Normal 10 5 2 3 3" xfId="7832" xr:uid="{805BA3C6-0E3E-41ED-A52D-7F9F85B1D98D}"/>
    <cellStyle name="Normal 10 5 2 3 3 2" xfId="18212" xr:uid="{917B624F-01F8-4CA3-A25A-91E857DFFD2F}"/>
    <cellStyle name="Normal 10 5 2 3 4" xfId="10665" xr:uid="{9FAF3AC9-C2DE-40F2-9886-9CD6589B79B0}"/>
    <cellStyle name="Normal 10 5 2 3 4 2" xfId="21045" xr:uid="{82B45561-8EBB-40BF-92C0-375D1B890D86}"/>
    <cellStyle name="Normal 10 5 2 3 5" xfId="23283" xr:uid="{6A6ACFC4-79D8-40A9-B65B-0910BE26AEF2}"/>
    <cellStyle name="Normal 10 5 2 3 6" xfId="13130" xr:uid="{681CAA0D-E8B8-49BA-B0B3-28EF143CAD39}"/>
    <cellStyle name="Normal 10 5 2 4" xfId="4148" xr:uid="{4C14400C-E34E-4C01-8887-3A8C6B63E03D}"/>
    <cellStyle name="Normal 10 5 2 4 2" xfId="8919" xr:uid="{4C48EBA9-F59B-44C9-A24D-4C314E207F08}"/>
    <cellStyle name="Normal 10 5 2 4 2 2" xfId="29018" xr:uid="{850F509F-AFB1-43C9-A790-A6106DBEC02C}"/>
    <cellStyle name="Normal 10 5 2 4 2 3" xfId="19299" xr:uid="{DDEA77CE-47E8-4C55-B8CA-A51C47F69F9B}"/>
    <cellStyle name="Normal 10 5 2 4 3" xfId="11752" xr:uid="{8A2BC8F2-81EF-4856-B76C-10D0DB1454DD}"/>
    <cellStyle name="Normal 10 5 2 4 3 2" xfId="22132" xr:uid="{E7DDCA76-C229-4331-8EAB-786FA0788B6F}"/>
    <cellStyle name="Normal 10 5 2 4 4" xfId="24227" xr:uid="{9CBC4316-7037-4C1A-BDDA-46CE9450F7A3}"/>
    <cellStyle name="Normal 10 5 2 4 5" xfId="16466" xr:uid="{506FDB89-9F30-4141-8870-1C8528927F5A}"/>
    <cellStyle name="Normal 10 5 2 5" xfId="5000" xr:uid="{E18094E2-C432-45DE-95D6-D948243380F5}"/>
    <cellStyle name="Normal 10 5 2 5 2" xfId="27226" xr:uid="{6371D496-E745-437C-B631-0188C249A7EB}"/>
    <cellStyle name="Normal 10 5 2 5 3" xfId="14295" xr:uid="{51A22F7E-012E-46DF-8F82-3FEC58DCF068}"/>
    <cellStyle name="Normal 10 5 2 6" xfId="6748" xr:uid="{2A293268-34C3-48B4-9B72-611DF3FD6758}"/>
    <cellStyle name="Normal 10 5 2 6 2" xfId="17128" xr:uid="{F5AF693C-6D25-4EB1-80B9-1AED14FDC168}"/>
    <cellStyle name="Normal 10 5 2 7" xfId="9581" xr:uid="{80B9C11C-C180-499F-94BA-C2393C403DCA}"/>
    <cellStyle name="Normal 10 5 2 7 2" xfId="19961" xr:uid="{50467DCE-313E-4E47-9BF5-3DD2E127CD9A}"/>
    <cellStyle name="Normal 10 5 2 8" xfId="24848" xr:uid="{090F4E05-A381-40D4-83E2-B26A823EB859}"/>
    <cellStyle name="Normal 10 5 2 9" xfId="12695" xr:uid="{1183FED9-4BD0-4E2F-B2A2-2A128B767239}"/>
    <cellStyle name="Normal 10 5 3" xfId="644" xr:uid="{00000000-0005-0000-0000-000030040000}"/>
    <cellStyle name="Normal 10 5 3 2" xfId="4447" xr:uid="{0A89EA51-063E-43AC-A1E7-E9682E1A5497}"/>
    <cellStyle name="Normal 10 5 3 2 2" xfId="9218" xr:uid="{BEC788BE-A140-47A0-B3F9-6E478422E98D}"/>
    <cellStyle name="Normal 10 5 3 2 2 2" xfId="29211" xr:uid="{DABD82A6-5D8A-4CD2-A5BA-EA9936FF7A45}"/>
    <cellStyle name="Normal 10 5 3 2 2 3" xfId="19598" xr:uid="{1516450A-92D9-4C04-A5EF-E0289F31968B}"/>
    <cellStyle name="Normal 10 5 3 2 3" xfId="12051" xr:uid="{450FDA87-BE48-4598-9290-D9138991DE06}"/>
    <cellStyle name="Normal 10 5 3 2 3 2" xfId="22431" xr:uid="{BC9E09BB-F40E-48A8-BF2D-26B7FBEB0079}"/>
    <cellStyle name="Normal 10 5 3 2 4" xfId="23607" xr:uid="{E0D3A3F8-EB89-463E-A537-660C646B716F}"/>
    <cellStyle name="Normal 10 5 3 2 5" xfId="16765" xr:uid="{A73D3805-4815-48AE-91F3-8E8A74EFB2F3}"/>
    <cellStyle name="Normal 10 5 3 3" xfId="5002" xr:uid="{2370935C-0FC5-43A0-B006-381702E8725C}"/>
    <cellStyle name="Normal 10 5 3 3 2" xfId="25808" xr:uid="{D470DAD1-5445-4CFC-8A2E-461D6B61F8AB}"/>
    <cellStyle name="Normal 10 5 3 3 3" xfId="27071" xr:uid="{B3BFE8E5-F51E-4A6E-A205-5A81DABFDB4F}"/>
    <cellStyle name="Normal 10 5 3 3 4" xfId="14297" xr:uid="{F97CC1F0-6D94-4297-99C7-E2005BFF54E9}"/>
    <cellStyle name="Normal 10 5 3 4" xfId="6750" xr:uid="{E7AB4243-2699-44EE-86F7-5E6A13B8BF80}"/>
    <cellStyle name="Normal 10 5 3 4 2" xfId="23553" xr:uid="{AECD84E2-8C9B-4A09-845D-7B4BAC66D262}"/>
    <cellStyle name="Normal 10 5 3 4 3" xfId="25863" xr:uid="{967A894D-8409-42A0-9782-D490A7D8F21F}"/>
    <cellStyle name="Normal 10 5 3 4 4" xfId="17130" xr:uid="{0CD599A4-10FD-4AA5-B6CC-D23A883806A2}"/>
    <cellStyle name="Normal 10 5 3 5" xfId="9583" xr:uid="{C2C14DB3-8908-4AE5-9D05-EE391474FF2A}"/>
    <cellStyle name="Normal 10 5 3 5 2" xfId="29361" xr:uid="{E48737DB-D702-4530-90D0-CED34E2AC31F}"/>
    <cellStyle name="Normal 10 5 3 5 3" xfId="19963" xr:uid="{57DC1D03-C575-4F1F-B700-D45B4650807B}"/>
    <cellStyle name="Normal 10 5 3 6" xfId="22956" xr:uid="{8E3ADA48-1E77-4039-A3ED-B3239EEBB099}"/>
    <cellStyle name="Normal 10 5 3 7" xfId="13665" xr:uid="{F7C40710-1C7D-4DD7-9825-22D0FC919B80}"/>
    <cellStyle name="Normal 10 5 4" xfId="645" xr:uid="{00000000-0005-0000-0000-000031040000}"/>
    <cellStyle name="Normal 10 5 4 2" xfId="5003" xr:uid="{4342FE0B-AA8F-4CEF-8AD1-7F6AF0BAB1FB}"/>
    <cellStyle name="Normal 10 5 4 2 2" xfId="24352" xr:uid="{A6E43774-BD8C-4352-9908-2DD351546716}"/>
    <cellStyle name="Normal 10 5 4 2 3" xfId="28074" xr:uid="{1B7574FF-4C54-4A95-BA18-173F16F58F3C}"/>
    <cellStyle name="Normal 10 5 4 2 4" xfId="14298" xr:uid="{CA8685CF-F32A-49BA-A644-620267EB76E8}"/>
    <cellStyle name="Normal 10 5 4 3" xfId="6751" xr:uid="{8B908391-30BF-46C0-AA2C-C0D141E31238}"/>
    <cellStyle name="Normal 10 5 4 3 2" xfId="27124" xr:uid="{3F3BF598-F57C-483C-99A5-D3D11EB02E14}"/>
    <cellStyle name="Normal 10 5 4 3 3" xfId="17131" xr:uid="{873FA108-CC8F-47ED-A58C-0134C2E980E2}"/>
    <cellStyle name="Normal 10 5 4 4" xfId="9584" xr:uid="{1E2FBCC0-D82F-4FC5-8A20-6B8C1DB5846F}"/>
    <cellStyle name="Normal 10 5 4 4 2" xfId="19964" xr:uid="{3CD86438-3BE1-48B8-8F94-F0338F604759}"/>
    <cellStyle name="Normal 10 5 4 5" xfId="24981" xr:uid="{4E7198E2-82D7-4B8A-9BC2-CBA7836F1157}"/>
    <cellStyle name="Normal 10 5 4 6" xfId="13393" xr:uid="{7D5D3E02-3D43-4193-B040-52D83F08A6FC}"/>
    <cellStyle name="Normal 10 5 5" xfId="2518" xr:uid="{00000000-0005-0000-0000-000046030000}"/>
    <cellStyle name="Normal 10 5 5 2" xfId="5795" xr:uid="{BBA602D0-A568-4ACB-A67E-F91E93CC6FB9}"/>
    <cellStyle name="Normal 10 5 5 2 2" xfId="27272" xr:uid="{0B555C7B-8EB6-444C-87A4-233D442D0B8D}"/>
    <cellStyle name="Normal 10 5 5 2 3" xfId="15189" xr:uid="{AEB8587F-0FDA-4BC6-9D25-F9DCC8287AB3}"/>
    <cellStyle name="Normal 10 5 5 3" xfId="7642" xr:uid="{2258F18E-951D-40CC-939D-CC1294766736}"/>
    <cellStyle name="Normal 10 5 5 3 2" xfId="18022" xr:uid="{06AFD005-437F-4727-BAE7-1B77907A3A1E}"/>
    <cellStyle name="Normal 10 5 5 4" xfId="10475" xr:uid="{A582D02C-1155-4180-AF05-3E13FA4C7CF6}"/>
    <cellStyle name="Normal 10 5 5 4 2" xfId="20855" xr:uid="{876FD3E6-5094-4C04-8674-5EC01CA7F588}"/>
    <cellStyle name="Normal 10 5 5 5" xfId="22698" xr:uid="{C02C73A9-6AA3-4D62-9381-1FD4F2BFB20C}"/>
    <cellStyle name="Normal 10 5 5 6" xfId="12905" xr:uid="{35683F76-71DE-490F-88CF-96BBEFF827C0}"/>
    <cellStyle name="Normal 10 5 6" xfId="2306" xr:uid="{00000000-0005-0000-0000-000040030000}"/>
    <cellStyle name="Normal 10 5 6 2" xfId="7432" xr:uid="{FC3D809D-CE2E-4EF5-857E-C0DCF26C42B7}"/>
    <cellStyle name="Normal 10 5 6 2 2" xfId="28729" xr:uid="{5C524D39-9C2B-4775-B9F3-C1B576EC8853}"/>
    <cellStyle name="Normal 10 5 6 2 3" xfId="17812" xr:uid="{210D17FB-841F-4727-85E3-5FE3FCC4ADD0}"/>
    <cellStyle name="Normal 10 5 6 3" xfId="10265" xr:uid="{D7731DE1-1F39-414E-94E8-F93ADE22AD36}"/>
    <cellStyle name="Normal 10 5 6 3 2" xfId="20645" xr:uid="{6AB2DD84-FC1E-4FCE-9A41-8AEC43B77AAB}"/>
    <cellStyle name="Normal 10 5 6 4" xfId="23214" xr:uid="{76D85C28-61AE-4219-984D-F64C2F08EF9D}"/>
    <cellStyle name="Normal 10 5 6 5" xfId="14979" xr:uid="{C73A3F77-5F9B-499C-99C1-C10AACA792FB}"/>
    <cellStyle name="Normal 10 5 7" xfId="3907" xr:uid="{8F1ECAB9-B2D0-4C66-A8C8-D8DB6AE70677}"/>
    <cellStyle name="Normal 10 5 7 2" xfId="8738" xr:uid="{3B338859-2BB7-4162-AFF2-8CE799F2D2F0}"/>
    <cellStyle name="Normal 10 5 7 2 2" xfId="19118" xr:uid="{1B97DD6F-C6DE-4CAA-9607-CC5F4AB82DA6}"/>
    <cellStyle name="Normal 10 5 7 3" xfId="11571" xr:uid="{3774D303-F796-402A-B72D-4E421037825C}"/>
    <cellStyle name="Normal 10 5 7 3 2" xfId="21951" xr:uid="{74694248-7D61-4DFB-9E54-39B70FA0DFA2}"/>
    <cellStyle name="Normal 10 5 7 4" xfId="27265" xr:uid="{80689584-B09C-4DBC-87BF-32AC6A054E81}"/>
    <cellStyle name="Normal 10 5 7 5" xfId="16285" xr:uid="{6C2AA31C-BC46-426A-BCD1-F32302E9D9C0}"/>
    <cellStyle name="Normal 10 5 8" xfId="4999" xr:uid="{E8BB7741-C876-45CA-BF01-E4DE7743D2A4}"/>
    <cellStyle name="Normal 10 5 8 2" xfId="14294" xr:uid="{BF531C93-9C84-44B1-B904-F3017FB86359}"/>
    <cellStyle name="Normal 10 5 9" xfId="6747" xr:uid="{60DF6826-08A1-4306-AFE5-63AAD1DDEB6D}"/>
    <cellStyle name="Normal 10 5 9 2" xfId="17127" xr:uid="{E47FA28B-42D9-4FDB-980B-CAB964F7C739}"/>
    <cellStyle name="Normal 10 6" xfId="646" xr:uid="{00000000-0005-0000-0000-000032040000}"/>
    <cellStyle name="Normal 10 6 10" xfId="9585" xr:uid="{BF9B7503-A44F-4390-8711-F07ABCCD2540}"/>
    <cellStyle name="Normal 10 6 10 2" xfId="19965" xr:uid="{8D28974B-C0A7-4A9A-9372-EF4CD004BAA0}"/>
    <cellStyle name="Normal 10 6 11" xfId="22725" xr:uid="{5324FDD6-CA57-4197-9D3A-497320850AF3}"/>
    <cellStyle name="Normal 10 6 12" xfId="12538" xr:uid="{920E345F-4955-448A-AE07-68A5F8ACB112}"/>
    <cellStyle name="Normal 10 6 2" xfId="647" xr:uid="{00000000-0005-0000-0000-000033040000}"/>
    <cellStyle name="Normal 10 6 2 2" xfId="648" xr:uid="{00000000-0005-0000-0000-000034040000}"/>
    <cellStyle name="Normal 10 6 2 2 2" xfId="5006" xr:uid="{39B56996-BACF-4C65-A039-1E7FA06B282E}"/>
    <cellStyle name="Normal 10 6 2 2 2 2" xfId="23702" xr:uid="{FA70729C-931C-4F65-90D9-27DCECD14F7E}"/>
    <cellStyle name="Normal 10 6 2 2 2 3" xfId="26248" xr:uid="{5EE40F8D-F9A4-4B99-822E-0104FF14354B}"/>
    <cellStyle name="Normal 10 6 2 2 2 4" xfId="14301" xr:uid="{10A92140-0D30-4480-BE1A-B6DC52AB4AE1}"/>
    <cellStyle name="Normal 10 6 2 2 3" xfId="6754" xr:uid="{A3F6FFA8-BCE9-488B-9DAC-B79C01361B55}"/>
    <cellStyle name="Normal 10 6 2 2 3 2" xfId="27557" xr:uid="{110C6E9B-7D3A-4776-8589-104B17B83A69}"/>
    <cellStyle name="Normal 10 6 2 2 3 3" xfId="26632" xr:uid="{F8DD828C-3596-4401-950D-AEDD6C57E035}"/>
    <cellStyle name="Normal 10 6 2 2 3 4" xfId="17134" xr:uid="{8F5C6642-B6A5-4231-A1E7-37158AF94102}"/>
    <cellStyle name="Normal 10 6 2 2 4" xfId="9587" xr:uid="{305A9460-1FB6-4B41-8A6E-1AAE76A5C45A}"/>
    <cellStyle name="Normal 10 6 2 2 4 2" xfId="29362" xr:uid="{61129D0B-387D-43DF-A959-20681714EEBD}"/>
    <cellStyle name="Normal 10 6 2 2 4 3" xfId="19967" xr:uid="{77C006B7-64F7-4BAE-AB5B-40567A449837}"/>
    <cellStyle name="Normal 10 6 2 2 5" xfId="23510" xr:uid="{1B56C959-4940-425F-953A-BE4766795580}"/>
    <cellStyle name="Normal 10 6 2 2 6" xfId="13666" xr:uid="{19F67F96-623F-4268-81C2-6B6E4B910625}"/>
    <cellStyle name="Normal 10 6 2 3" xfId="2710" xr:uid="{00000000-0005-0000-0000-00004A030000}"/>
    <cellStyle name="Normal 10 6 2 3 2" xfId="5927" xr:uid="{5982D64B-25C3-4AA1-B3A0-5D662BD0F663}"/>
    <cellStyle name="Normal 10 6 2 3 2 2" xfId="27900" xr:uid="{7E953B40-9F92-4B00-85F0-A374002C4C29}"/>
    <cellStyle name="Normal 10 6 2 3 2 3" xfId="15380" xr:uid="{0CE8BE64-1BB4-466E-8F36-32925D194118}"/>
    <cellStyle name="Normal 10 6 2 3 3" xfId="7833" xr:uid="{E59735AA-3C3C-4813-AF49-F60A6B61A21D}"/>
    <cellStyle name="Normal 10 6 2 3 3 2" xfId="18213" xr:uid="{0DC37640-7389-4FC8-8837-844B7798AD45}"/>
    <cellStyle name="Normal 10 6 2 3 4" xfId="10666" xr:uid="{2E3654C4-1C74-4339-9077-F92F9F9760F7}"/>
    <cellStyle name="Normal 10 6 2 3 4 2" xfId="21046" xr:uid="{880B7BB3-86A3-475B-935A-15DA7BC57CF9}"/>
    <cellStyle name="Normal 10 6 2 3 5" xfId="25293" xr:uid="{95709B43-6BF3-48EB-A15D-1920011B77FD}"/>
    <cellStyle name="Normal 10 6 2 3 6" xfId="13131" xr:uid="{F97B7FDC-819B-42EA-A182-A16499E8E5BA}"/>
    <cellStyle name="Normal 10 6 2 4" xfId="4149" xr:uid="{EAC5EE57-A6D6-4D64-8CB4-5F4C05BE2785}"/>
    <cellStyle name="Normal 10 6 2 4 2" xfId="8920" xr:uid="{B5C4E55E-AC21-412A-98AF-BE94B7998617}"/>
    <cellStyle name="Normal 10 6 2 4 2 2" xfId="29019" xr:uid="{880A3DEA-76D8-4573-A4D0-5E4C9480521D}"/>
    <cellStyle name="Normal 10 6 2 4 2 3" xfId="19300" xr:uid="{DBBE1912-80A6-4A42-A3FC-441F30A86E8B}"/>
    <cellStyle name="Normal 10 6 2 4 3" xfId="11753" xr:uid="{8E1B8FA6-9491-4279-BC88-632B6882E82C}"/>
    <cellStyle name="Normal 10 6 2 4 3 2" xfId="22133" xr:uid="{FF12EACC-A967-47BE-BE98-85132AE840E3}"/>
    <cellStyle name="Normal 10 6 2 4 4" xfId="25067" xr:uid="{0E0762A2-528D-416B-9669-382F11E08718}"/>
    <cellStyle name="Normal 10 6 2 4 5" xfId="16467" xr:uid="{DE694583-FED0-46AA-85CF-E78DF760D596}"/>
    <cellStyle name="Normal 10 6 2 5" xfId="5005" xr:uid="{DF1F6823-25E7-4F05-B57E-1EB8AA24D56D}"/>
    <cellStyle name="Normal 10 6 2 5 2" xfId="26550" xr:uid="{A0F6A9B4-5712-4C48-BDE6-DCD858684072}"/>
    <cellStyle name="Normal 10 6 2 5 3" xfId="14300" xr:uid="{84ACA945-8CE1-4B7E-82F0-C166E3A49B8C}"/>
    <cellStyle name="Normal 10 6 2 6" xfId="6753" xr:uid="{9F471B51-AA82-43BA-A861-84BE83FCD1DC}"/>
    <cellStyle name="Normal 10 6 2 6 2" xfId="17133" xr:uid="{A8ED8A8A-D036-48DD-ABBA-ED8B778C2FE3}"/>
    <cellStyle name="Normal 10 6 2 7" xfId="9586" xr:uid="{25BBE8C9-962D-48BE-A0BD-CF2937216FEC}"/>
    <cellStyle name="Normal 10 6 2 7 2" xfId="19966" xr:uid="{BDC739E1-E4E4-4E6B-A607-0B284BF6181C}"/>
    <cellStyle name="Normal 10 6 2 8" xfId="24087" xr:uid="{A2D4E8B2-D1DA-4754-A7F5-B003BAD84636}"/>
    <cellStyle name="Normal 10 6 2 9" xfId="12696" xr:uid="{34815816-84EF-47F5-8A53-5BDEE672354A}"/>
    <cellStyle name="Normal 10 6 3" xfId="649" xr:uid="{00000000-0005-0000-0000-000035040000}"/>
    <cellStyle name="Normal 10 6 3 2" xfId="4448" xr:uid="{F34BD96A-DB02-481B-9106-BFF9E529D8D4}"/>
    <cellStyle name="Normal 10 6 3 2 2" xfId="9219" xr:uid="{B885A5E0-403D-44AF-9BE1-09DAF86C44C0}"/>
    <cellStyle name="Normal 10 6 3 2 2 2" xfId="29212" xr:uid="{C1E3D8E8-BE48-47A5-B322-D45967D645FE}"/>
    <cellStyle name="Normal 10 6 3 2 2 3" xfId="19599" xr:uid="{16BA06DF-F5B4-43E4-AB90-6062B7824A70}"/>
    <cellStyle name="Normal 10 6 3 2 3" xfId="12052" xr:uid="{9CE428CC-3F08-4A0B-AB7D-6EAE5E11E180}"/>
    <cellStyle name="Normal 10 6 3 2 3 2" xfId="22432" xr:uid="{8D085CAC-80A9-49FB-962B-432B8CE290D6}"/>
    <cellStyle name="Normal 10 6 3 2 4" xfId="24862" xr:uid="{B3055D71-81D0-437D-9D41-F2836BE07C9E}"/>
    <cellStyle name="Normal 10 6 3 2 5" xfId="16766" xr:uid="{4A766B7B-E0F0-456B-A7A7-B6061B2E056F}"/>
    <cellStyle name="Normal 10 6 3 3" xfId="5007" xr:uid="{B637C1DD-301C-44F4-B7A7-79AD509BD66D}"/>
    <cellStyle name="Normal 10 6 3 3 2" xfId="26759" xr:uid="{0A587C40-267B-43F6-8529-3D992534D524}"/>
    <cellStyle name="Normal 10 6 3 3 3" xfId="26381" xr:uid="{8A39AC38-4960-4189-A4F2-FEA8F3F1D7E7}"/>
    <cellStyle name="Normal 10 6 3 3 4" xfId="14302" xr:uid="{6636712E-787F-45E7-B7CE-7C4B22CF90BB}"/>
    <cellStyle name="Normal 10 6 3 4" xfId="6755" xr:uid="{521F4715-30F3-450A-8E70-59A4C856F53B}"/>
    <cellStyle name="Normal 10 6 3 4 2" xfId="28492" xr:uid="{68D5B81F-06F9-4F91-8DA7-F99E5FB63E70}"/>
    <cellStyle name="Normal 10 6 3 4 3" xfId="27728" xr:uid="{A66326AE-615D-4899-9097-F01331D0DC14}"/>
    <cellStyle name="Normal 10 6 3 4 4" xfId="17135" xr:uid="{DFE05748-833C-49B5-8FC2-581C2F669F45}"/>
    <cellStyle name="Normal 10 6 3 5" xfId="9588" xr:uid="{9BEA53C0-A74E-473E-95EB-6E1EFC8E46DA}"/>
    <cellStyle name="Normal 10 6 3 5 2" xfId="29363" xr:uid="{1B00EA1A-C873-4984-AD72-859ACAA6BCF7}"/>
    <cellStyle name="Normal 10 6 3 5 3" xfId="19968" xr:uid="{C54DFF6E-8683-4C6A-AE25-D82FB9F4C314}"/>
    <cellStyle name="Normal 10 6 3 6" xfId="23751" xr:uid="{C3E94CB5-A5A2-47A9-A8D2-C9F20271064B}"/>
    <cellStyle name="Normal 10 6 3 7" xfId="13667" xr:uid="{431234E6-A6AB-4CDD-9650-3B70FE740AD1}"/>
    <cellStyle name="Normal 10 6 4" xfId="650" xr:uid="{00000000-0005-0000-0000-000036040000}"/>
    <cellStyle name="Normal 10 6 4 2" xfId="5008" xr:uid="{CDC7742B-7B1D-44B1-A6C7-1F7BF825D790}"/>
    <cellStyle name="Normal 10 6 4 2 2" xfId="25617" xr:uid="{90403AD1-87A2-4A06-B8D4-461532C87A2B}"/>
    <cellStyle name="Normal 10 6 4 2 3" xfId="26947" xr:uid="{8F25B05A-6692-41D6-AC10-02DF8228ABF7}"/>
    <cellStyle name="Normal 10 6 4 2 4" xfId="14303" xr:uid="{DE45C426-2429-44FA-BF31-64B37C6D2B76}"/>
    <cellStyle name="Normal 10 6 4 3" xfId="6756" xr:uid="{8DD2C49C-88CC-4D1E-9FC3-B3DB4EDF03DE}"/>
    <cellStyle name="Normal 10 6 4 3 2" xfId="27043" xr:uid="{29447C94-2B87-406A-A6EC-A96BA26D6005}"/>
    <cellStyle name="Normal 10 6 4 3 3" xfId="17136" xr:uid="{DA62D91E-8730-4317-BBDC-371015900A8A}"/>
    <cellStyle name="Normal 10 6 4 4" xfId="9589" xr:uid="{8D5F5DC9-0F6D-4E91-BB28-C2224301C004}"/>
    <cellStyle name="Normal 10 6 4 4 2" xfId="19969" xr:uid="{BDE4E12D-F3FD-40EB-ADC3-760BA283CA50}"/>
    <cellStyle name="Normal 10 6 4 5" xfId="23634" xr:uid="{EA37B6BC-5E00-4185-891A-4FC7F30E6DE9}"/>
    <cellStyle name="Normal 10 6 4 6" xfId="13394" xr:uid="{AE8005BD-9DD0-4DFB-9025-EA49D1ED0B05}"/>
    <cellStyle name="Normal 10 6 5" xfId="2581" xr:uid="{00000000-0005-0000-0000-00004D030000}"/>
    <cellStyle name="Normal 10 6 5 2" xfId="5845" xr:uid="{FE6DE163-301C-4795-9D06-4A5573B6961C}"/>
    <cellStyle name="Normal 10 6 5 2 2" xfId="26619" xr:uid="{3B123A76-95AA-4AF0-B4E8-68558BE41F55}"/>
    <cellStyle name="Normal 10 6 5 2 3" xfId="15252" xr:uid="{508EC014-028B-40B4-A293-3AE342E1137C}"/>
    <cellStyle name="Normal 10 6 5 3" xfId="7705" xr:uid="{03F66AF6-0F94-47D4-BCE0-E4F38834EC61}"/>
    <cellStyle name="Normal 10 6 5 3 2" xfId="18085" xr:uid="{09400E10-ADC3-428B-86CB-4AF8165E69E4}"/>
    <cellStyle name="Normal 10 6 5 4" xfId="10538" xr:uid="{86986A51-A91C-4172-AC43-10C674BD080F}"/>
    <cellStyle name="Normal 10 6 5 4 2" xfId="20918" xr:uid="{22F9676A-0A99-40C1-8725-F5A266751B24}"/>
    <cellStyle name="Normal 10 6 5 5" xfId="23402" xr:uid="{E89352E2-534E-475D-8CD3-48D0129E04DA}"/>
    <cellStyle name="Normal 10 6 5 6" xfId="12968" xr:uid="{D3105435-CF6A-4D95-9759-F0B25EEDE91F}"/>
    <cellStyle name="Normal 10 6 6" xfId="2307" xr:uid="{00000000-0005-0000-0000-000047030000}"/>
    <cellStyle name="Normal 10 6 6 2" xfId="7433" xr:uid="{F1276FE4-3F1A-44B8-B22D-1BCFFE76D63A}"/>
    <cellStyle name="Normal 10 6 6 2 2" xfId="26777" xr:uid="{B0BBD40A-C10E-4E20-8B65-20FF403BF4C4}"/>
    <cellStyle name="Normal 10 6 6 2 3" xfId="17813" xr:uid="{C074B1F8-18E2-4DEE-A23E-D7FDFD521CA2}"/>
    <cellStyle name="Normal 10 6 6 3" xfId="10266" xr:uid="{285AAFDB-F04D-43BE-9987-4E22A93AECB8}"/>
    <cellStyle name="Normal 10 6 6 3 2" xfId="20646" xr:uid="{B193B365-E63E-4F24-A47E-36330FBA0B4B}"/>
    <cellStyle name="Normal 10 6 6 4" xfId="24796" xr:uid="{9786D1C4-93E6-461A-BB9A-2F390036C635}"/>
    <cellStyle name="Normal 10 6 6 5" xfId="14980" xr:uid="{958DBBFA-20D9-4A0B-BE07-59CAABDC4B74}"/>
    <cellStyle name="Normal 10 6 7" xfId="3908" xr:uid="{A60CFB81-47FF-43EC-B87D-7B2942726973}"/>
    <cellStyle name="Normal 10 6 7 2" xfId="8739" xr:uid="{117CF4B0-DC20-439A-9C13-DE813CBE2479}"/>
    <cellStyle name="Normal 10 6 7 2 2" xfId="19119" xr:uid="{6D224E80-2EC9-4682-B730-A7D49657996C}"/>
    <cellStyle name="Normal 10 6 7 3" xfId="11572" xr:uid="{6E3979E6-29FC-4AD6-A1C8-A556A0047BFD}"/>
    <cellStyle name="Normal 10 6 7 3 2" xfId="21952" xr:uid="{0D3647C2-022A-4930-85A8-0685315DF9D0}"/>
    <cellStyle name="Normal 10 6 7 4" xfId="26977" xr:uid="{1AFC1FBA-F9D5-46EC-A43F-0046A8D48EC0}"/>
    <cellStyle name="Normal 10 6 7 5" xfId="16286" xr:uid="{946ACEF6-C366-4EA0-B9A2-DD5644EA8DD7}"/>
    <cellStyle name="Normal 10 6 8" xfId="5004" xr:uid="{CFAADE8E-03E3-433D-842C-3097079E60E5}"/>
    <cellStyle name="Normal 10 6 8 2" xfId="14299" xr:uid="{BD482CB5-9EAB-4853-B0E2-071175A9790D}"/>
    <cellStyle name="Normal 10 6 9" xfId="6752" xr:uid="{2058E728-6CCA-4E62-8143-E5BCB0205D8E}"/>
    <cellStyle name="Normal 10 6 9 2" xfId="17132" xr:uid="{FAA1640A-AFD2-4287-AD13-70DFDB6442C3}"/>
    <cellStyle name="Normal 10 7" xfId="651" xr:uid="{00000000-0005-0000-0000-000037040000}"/>
    <cellStyle name="Normal 10 7 10" xfId="12539" xr:uid="{F821FDA3-12BC-4518-8F28-E452748F667F}"/>
    <cellStyle name="Normal 10 7 2" xfId="652" xr:uid="{00000000-0005-0000-0000-000038040000}"/>
    <cellStyle name="Normal 10 7 2 2" xfId="2892" xr:uid="{00000000-0005-0000-0000-000050030000}"/>
    <cellStyle name="Normal 10 7 2 2 2" xfId="6077" xr:uid="{CC2ECD8F-407B-4927-ABEA-D40D40D24F66}"/>
    <cellStyle name="Normal 10 7 2 2 2 2" xfId="27280" xr:uid="{882C2F25-DCBF-4694-AA17-02BB48F7B57E}"/>
    <cellStyle name="Normal 10 7 2 2 2 3" xfId="26431" xr:uid="{DF87DB64-E865-49CB-9FDC-157286E0647D}"/>
    <cellStyle name="Normal 10 7 2 2 2 4" xfId="15555" xr:uid="{7EA5F5C9-C78D-415C-9D6F-9362545C0D7C}"/>
    <cellStyle name="Normal 10 7 2 2 3" xfId="8008" xr:uid="{94FA797D-4915-4A54-A568-7FEF5F6F8D40}"/>
    <cellStyle name="Normal 10 7 2 2 3 2" xfId="28449" xr:uid="{AEE86EF5-1F81-4D7C-8A04-C59592590F03}"/>
    <cellStyle name="Normal 10 7 2 2 3 3" xfId="18388" xr:uid="{228C6A02-AE5C-4173-A679-937E957CD907}"/>
    <cellStyle name="Normal 10 7 2 2 4" xfId="10841" xr:uid="{CF1B72B4-4A3F-4F90-A469-E1241D344A7F}"/>
    <cellStyle name="Normal 10 7 2 2 4 2" xfId="21221" xr:uid="{45CCC362-57C6-49C0-993A-DE7C70B0BADB}"/>
    <cellStyle name="Normal 10 7 2 2 5" xfId="24892" xr:uid="{57C54EAD-27D1-4A4D-9B91-6F36FCFB2DFE}"/>
    <cellStyle name="Normal 10 7 2 2 6" xfId="13395" xr:uid="{5FF3E50C-48B5-4A13-A404-BC06F6BFCA6D}"/>
    <cellStyle name="Normal 10 7 2 3" xfId="5010" xr:uid="{FBDBE7E8-6F8E-4593-9927-D38559C06384}"/>
    <cellStyle name="Normal 10 7 2 3 2" xfId="25200" xr:uid="{992B24E4-E892-44B1-90A3-931ACC9D3048}"/>
    <cellStyle name="Normal 10 7 2 3 3" xfId="28698" xr:uid="{90F417C6-03DE-4C3A-92A9-AC7D5FE1C73C}"/>
    <cellStyle name="Normal 10 7 2 3 4" xfId="14305" xr:uid="{0CF190E2-42DC-4B88-88DA-17A866438CF3}"/>
    <cellStyle name="Normal 10 7 2 4" xfId="6758" xr:uid="{A0459E73-A983-4DDF-9714-8E97BD05D5D6}"/>
    <cellStyle name="Normal 10 7 2 4 2" xfId="28296" xr:uid="{A292C127-3B59-4345-8BF7-9EC1B8D0DC4A}"/>
    <cellStyle name="Normal 10 7 2 4 3" xfId="27530" xr:uid="{EAD04638-6469-4367-8D06-21510AA38F8E}"/>
    <cellStyle name="Normal 10 7 2 4 4" xfId="17138" xr:uid="{558ABC0A-95E8-4546-9D32-71B526151466}"/>
    <cellStyle name="Normal 10 7 2 5" xfId="9591" xr:uid="{1784AC74-1DFC-4771-AE3E-D68ED207F8EE}"/>
    <cellStyle name="Normal 10 7 2 5 2" xfId="29364" xr:uid="{CF24331F-8507-4C5D-BFCC-1D3F38373ABE}"/>
    <cellStyle name="Normal 10 7 2 5 3" xfId="19971" xr:uid="{C3ECC58A-68DB-4012-A294-0326A38AC199}"/>
    <cellStyle name="Normal 10 7 2 6" xfId="22776" xr:uid="{B22A62FB-71E1-4CEA-8DA1-514420CD1381}"/>
    <cellStyle name="Normal 10 7 2 7" xfId="12697" xr:uid="{E4679F30-9D82-48AD-8C5B-CE3E86709B40}"/>
    <cellStyle name="Normal 10 7 3" xfId="653" xr:uid="{00000000-0005-0000-0000-000039040000}"/>
    <cellStyle name="Normal 10 7 3 2" xfId="5011" xr:uid="{C88D703C-81D9-4E77-A9D3-E3A21517C11B}"/>
    <cellStyle name="Normal 10 7 3 2 2" xfId="26636" xr:uid="{D73DE642-9C95-4957-8D2E-3DF02C734610}"/>
    <cellStyle name="Normal 10 7 3 2 3" xfId="26234" xr:uid="{638ADA3B-9727-4610-9F27-6A8251079301}"/>
    <cellStyle name="Normal 10 7 3 2 4" xfId="14306" xr:uid="{97DB6D93-0FB0-40C0-8035-803DA0B0EED5}"/>
    <cellStyle name="Normal 10 7 3 3" xfId="6759" xr:uid="{4E8E6403-062F-4D33-B367-EFB72E124076}"/>
    <cellStyle name="Normal 10 7 3 3 2" xfId="26745" xr:uid="{50992C7C-F8DB-4CD2-A1D6-F4DB4AA7DF31}"/>
    <cellStyle name="Normal 10 7 3 3 3" xfId="26566" xr:uid="{5EE0FC62-3A65-427E-BAF7-A25739160E17}"/>
    <cellStyle name="Normal 10 7 3 3 4" xfId="17139" xr:uid="{A8AA640D-8C7D-4575-AAFC-4DAADC06BCDA}"/>
    <cellStyle name="Normal 10 7 3 4" xfId="9592" xr:uid="{EE2FC9AD-A65D-4B9A-8732-6B708047D937}"/>
    <cellStyle name="Normal 10 7 3 4 2" xfId="29365" xr:uid="{32611AD5-F7BB-4BC4-BCB9-A2E09C46AC95}"/>
    <cellStyle name="Normal 10 7 3 4 3" xfId="19972" xr:uid="{2B1A8C81-742B-46B5-84AD-00923842F051}"/>
    <cellStyle name="Normal 10 7 3 5" xfId="22869" xr:uid="{4DDD050D-7732-43E9-90C4-007065CD737D}"/>
    <cellStyle name="Normal 10 7 3 6" xfId="13132" xr:uid="{5F5A99A5-EF3A-4D04-B501-071509441D16}"/>
    <cellStyle name="Normal 10 7 4" xfId="2308" xr:uid="{00000000-0005-0000-0000-00004E030000}"/>
    <cellStyle name="Normal 10 7 4 2" xfId="7434" xr:uid="{BAF217EA-ABDC-42D9-9E6F-41A7B7DE8930}"/>
    <cellStyle name="Normal 10 7 4 2 2" xfId="28145" xr:uid="{A559740B-61C2-4534-A1F4-8F727F634966}"/>
    <cellStyle name="Normal 10 7 4 2 3" xfId="17814" xr:uid="{AB56073A-238B-40AC-BFBA-98C82DDD024F}"/>
    <cellStyle name="Normal 10 7 4 3" xfId="10267" xr:uid="{DDDC7BD6-B3FE-46EE-9E13-DD6DB8618B71}"/>
    <cellStyle name="Normal 10 7 4 3 2" xfId="20647" xr:uid="{C96C7EF9-3262-4674-BF86-7BD8EC2521DD}"/>
    <cellStyle name="Normal 10 7 4 4" xfId="23388" xr:uid="{458D4371-4EFE-4C1D-832F-9A8A629CD593}"/>
    <cellStyle name="Normal 10 7 4 5" xfId="14981" xr:uid="{B299F396-D6F3-4F44-804C-772EFBD69A4E}"/>
    <cellStyle name="Normal 10 7 5" xfId="3909" xr:uid="{61C603DD-50F2-47B0-BCA8-B5EB6B4B49E1}"/>
    <cellStyle name="Normal 10 7 5 2" xfId="8740" xr:uid="{B49ABC57-6C3A-4AA0-B697-397F7ABD4B90}"/>
    <cellStyle name="Normal 10 7 5 2 2" xfId="28968" xr:uid="{ECD4C1E9-2E16-4E43-BC25-666E2AB156C1}"/>
    <cellStyle name="Normal 10 7 5 2 3" xfId="19120" xr:uid="{17C24AE6-B0A5-4521-86AC-96BAD9EAE656}"/>
    <cellStyle name="Normal 10 7 5 3" xfId="11573" xr:uid="{C81BDC82-E733-4F9D-938D-25440A8EEDD4}"/>
    <cellStyle name="Normal 10 7 5 3 2" xfId="21953" xr:uid="{DE0AD418-101F-4343-93B5-357FED240FAF}"/>
    <cellStyle name="Normal 10 7 5 4" xfId="25688" xr:uid="{DA66FF33-3ED4-4FF5-884F-8E76CA287F4D}"/>
    <cellStyle name="Normal 10 7 5 5" xfId="16287" xr:uid="{3A0456F9-E35C-4571-BD66-61535D499AF1}"/>
    <cellStyle name="Normal 10 7 6" xfId="5009" xr:uid="{85677112-D774-4197-804C-C7161A506172}"/>
    <cellStyle name="Normal 10 7 6 2" xfId="26307" xr:uid="{7EF06433-0338-44F1-A066-86EA325F5537}"/>
    <cellStyle name="Normal 10 7 6 3" xfId="27160" xr:uid="{EAE7A6D8-C933-46E4-B21C-514D984637C4}"/>
    <cellStyle name="Normal 10 7 6 4" xfId="14304" xr:uid="{2B4195E4-819A-4BBE-99A5-78CA492C5487}"/>
    <cellStyle name="Normal 10 7 7" xfId="6757" xr:uid="{6CB15D54-D6BE-4B60-8229-8F91DBFF0962}"/>
    <cellStyle name="Normal 10 7 7 2" xfId="27448" xr:uid="{4345BBE0-7708-4EFA-B388-A2920912B8B0}"/>
    <cellStyle name="Normal 10 7 7 3" xfId="17137" xr:uid="{3FA8B168-32A7-44B9-A805-AC0D19DB1902}"/>
    <cellStyle name="Normal 10 7 8" xfId="9590" xr:uid="{A30B71C2-1253-4D9E-8E5A-96397D10B1A0}"/>
    <cellStyle name="Normal 10 7 8 2" xfId="19970" xr:uid="{68E2C79B-3351-427E-90A4-9F8EE4F19241}"/>
    <cellStyle name="Normal 10 7 9" xfId="22893" xr:uid="{EE917F65-BFB8-4AFD-A29D-EA140501DFF2}"/>
    <cellStyle name="Normal 10 8" xfId="654" xr:uid="{00000000-0005-0000-0000-00003A040000}"/>
    <cellStyle name="Normal 10 8 10" xfId="12540" xr:uid="{EE31A128-3B45-438F-9726-B19FCB184595}"/>
    <cellStyle name="Normal 10 8 2" xfId="655" xr:uid="{00000000-0005-0000-0000-00003B040000}"/>
    <cellStyle name="Normal 10 8 2 2" xfId="2893" xr:uid="{00000000-0005-0000-0000-000054030000}"/>
    <cellStyle name="Normal 10 8 2 2 2" xfId="6078" xr:uid="{A0CFB994-EA60-4B02-AA68-B03074C76735}"/>
    <cellStyle name="Normal 10 8 2 2 2 2" xfId="28397" xr:uid="{D5975A2B-9295-469A-A133-0EBC572336E0}"/>
    <cellStyle name="Normal 10 8 2 2 2 3" xfId="27062" xr:uid="{70555EC4-546F-41C0-B750-52D6A322269C}"/>
    <cellStyle name="Normal 10 8 2 2 2 4" xfId="15556" xr:uid="{794DBC6E-14A2-4734-99F7-70D117FBBAD0}"/>
    <cellStyle name="Normal 10 8 2 2 3" xfId="8009" xr:uid="{FBAF8402-64FF-45F9-A42F-592C594DC771}"/>
    <cellStyle name="Normal 10 8 2 2 3 2" xfId="25985" xr:uid="{9097DAC1-B209-4E21-AE4E-BCAE804BAEFE}"/>
    <cellStyle name="Normal 10 8 2 2 3 3" xfId="18389" xr:uid="{CAE71BF5-3F3D-4465-B553-BCFC6E73AF9D}"/>
    <cellStyle name="Normal 10 8 2 2 4" xfId="10842" xr:uid="{6FC633C3-D4A3-42B9-AFCB-1ECA9A33E754}"/>
    <cellStyle name="Normal 10 8 2 2 4 2" xfId="21222" xr:uid="{1D1CE3C8-1DB9-4DB7-A522-1FDDFAADDA5E}"/>
    <cellStyle name="Normal 10 8 2 2 5" xfId="24856" xr:uid="{EB632C0D-AD4B-4FCC-8228-E986BEAEE4B1}"/>
    <cellStyle name="Normal 10 8 2 2 6" xfId="13396" xr:uid="{4FED0E67-E53E-4A17-AAA0-0A54730B296C}"/>
    <cellStyle name="Normal 10 8 2 3" xfId="5013" xr:uid="{409B2478-6962-4107-A19E-0FB21C35F15C}"/>
    <cellStyle name="Normal 10 8 2 3 2" xfId="24765" xr:uid="{CFA91C3D-2253-4631-B07D-0522ADC66C9B}"/>
    <cellStyle name="Normal 10 8 2 3 3" xfId="28164" xr:uid="{972AC645-2F54-44C0-987C-BB9102FC5DE8}"/>
    <cellStyle name="Normal 10 8 2 3 4" xfId="14308" xr:uid="{2D2E11D5-34E7-4B68-A643-72F678070917}"/>
    <cellStyle name="Normal 10 8 2 4" xfId="6761" xr:uid="{1584479C-892A-4314-962F-4E68ADB6D5E5}"/>
    <cellStyle name="Normal 10 8 2 4 2" xfId="28373" xr:uid="{CA89F0A2-B79D-43E4-9223-BD20D06DFA40}"/>
    <cellStyle name="Normal 10 8 2 4 3" xfId="26652" xr:uid="{F72933AC-3920-49BC-A29A-2ADF779F0C81}"/>
    <cellStyle name="Normal 10 8 2 4 4" xfId="17141" xr:uid="{21D46F1C-F270-4F2E-B443-4BE2392A6BB7}"/>
    <cellStyle name="Normal 10 8 2 5" xfId="9594" xr:uid="{317A581C-C5FB-445B-93C4-0A1BE1730DE7}"/>
    <cellStyle name="Normal 10 8 2 5 2" xfId="29366" xr:uid="{D0F43B31-E562-48A9-9176-AA5F40F37B3C}"/>
    <cellStyle name="Normal 10 8 2 5 3" xfId="19974" xr:uid="{92C0130D-6161-4069-ACD0-5D1D49843D38}"/>
    <cellStyle name="Normal 10 8 2 6" xfId="24665" xr:uid="{8DE1D7DF-FF9D-4516-A4A3-9FF161B67641}"/>
    <cellStyle name="Normal 10 8 2 7" xfId="12698" xr:uid="{F3D7643F-E5BE-412E-90FF-8EDF06986B0A}"/>
    <cellStyle name="Normal 10 8 3" xfId="656" xr:uid="{00000000-0005-0000-0000-00003C040000}"/>
    <cellStyle name="Normal 10 8 3 2" xfId="5014" xr:uid="{CAE5D93E-5D45-48CC-B987-3875BFAADF96}"/>
    <cellStyle name="Normal 10 8 3 2 2" xfId="26528" xr:uid="{47C137B0-9F61-45C8-BF19-4E2E1C05E6FE}"/>
    <cellStyle name="Normal 10 8 3 2 3" xfId="27570" xr:uid="{E8F109B9-33A9-41CC-91A6-5AB2C9B69C61}"/>
    <cellStyle name="Normal 10 8 3 2 4" xfId="14309" xr:uid="{AB4E8A9C-01B8-438D-9B99-62BE1966F05F}"/>
    <cellStyle name="Normal 10 8 3 3" xfId="6762" xr:uid="{A22C5863-B2D3-4AEC-A96F-85228836E625}"/>
    <cellStyle name="Normal 10 8 3 3 2" xfId="26855" xr:uid="{6ABAE12B-5A3C-48EC-A6EA-795259A43F37}"/>
    <cellStyle name="Normal 10 8 3 3 3" xfId="26172" xr:uid="{64A3C3EE-5345-4EA9-A7ED-8F7696168E86}"/>
    <cellStyle name="Normal 10 8 3 3 4" xfId="17142" xr:uid="{734FADE0-5EE3-4874-8BF2-008752407627}"/>
    <cellStyle name="Normal 10 8 3 4" xfId="9595" xr:uid="{EB7E1E39-BF3C-4703-8287-CB441AAE210D}"/>
    <cellStyle name="Normal 10 8 3 4 2" xfId="29367" xr:uid="{B25A99E3-6995-487D-A1B1-71C4FF5FF6CF}"/>
    <cellStyle name="Normal 10 8 3 4 3" xfId="19975" xr:uid="{F471CF1F-0349-4DBC-9773-0612DF90A625}"/>
    <cellStyle name="Normal 10 8 3 5" xfId="23460" xr:uid="{D0EFAB01-FE0D-4A03-A9A3-CA9F0E3D1FE0}"/>
    <cellStyle name="Normal 10 8 3 6" xfId="13133" xr:uid="{35FEE4B3-836F-4F9E-9143-C316473FB6F6}"/>
    <cellStyle name="Normal 10 8 4" xfId="2309" xr:uid="{00000000-0005-0000-0000-000052030000}"/>
    <cellStyle name="Normal 10 8 4 2" xfId="7435" xr:uid="{8FF68166-9F49-494D-8462-25DE2B08EE2E}"/>
    <cellStyle name="Normal 10 8 4 2 2" xfId="26884" xr:uid="{4669CDC5-AE32-433E-B6A4-3AE4679915BE}"/>
    <cellStyle name="Normal 10 8 4 2 3" xfId="17815" xr:uid="{70364681-6142-4D63-B7DE-0F5B7101ADAD}"/>
    <cellStyle name="Normal 10 8 4 3" xfId="10268" xr:uid="{488C0532-C5F5-45E2-B7BD-5CA7C011EA91}"/>
    <cellStyle name="Normal 10 8 4 3 2" xfId="20648" xr:uid="{30FDD3FA-02F4-47DB-8A7A-CAC4633D2432}"/>
    <cellStyle name="Normal 10 8 4 4" xfId="24215" xr:uid="{5EFFEEF8-FFC8-4640-85FA-258239ACB54A}"/>
    <cellStyle name="Normal 10 8 4 5" xfId="14982" xr:uid="{C9A74A77-D189-4A5F-BE8B-C46B08914AE5}"/>
    <cellStyle name="Normal 10 8 5" xfId="3910" xr:uid="{C8F123DD-E0F6-4353-820B-E926F9972A75}"/>
    <cellStyle name="Normal 10 8 5 2" xfId="8741" xr:uid="{8F970CBC-8B8E-4BE5-91D5-B32D299E0C52}"/>
    <cellStyle name="Normal 10 8 5 2 2" xfId="28969" xr:uid="{1B312749-DA4D-4BFD-8951-FB227F931A60}"/>
    <cellStyle name="Normal 10 8 5 2 3" xfId="19121" xr:uid="{F076B2C6-4BA3-4F4A-9744-89DC8E5F2DA0}"/>
    <cellStyle name="Normal 10 8 5 3" xfId="11574" xr:uid="{DAE36C14-F7EF-42EC-9DDD-DA03FD75FAFE}"/>
    <cellStyle name="Normal 10 8 5 3 2" xfId="21954" xr:uid="{D7DADB29-3C49-4D5F-B11D-4483FA22B25D}"/>
    <cellStyle name="Normal 10 8 5 4" xfId="23049" xr:uid="{6A8155D8-4B40-41BD-8C49-098456DFD963}"/>
    <cellStyle name="Normal 10 8 5 5" xfId="16288" xr:uid="{02F3164E-78E2-46D4-9BA6-C9EC3EA0CA17}"/>
    <cellStyle name="Normal 10 8 6" xfId="5012" xr:uid="{73290ACF-874E-4463-BF29-35BF3C392A42}"/>
    <cellStyle name="Normal 10 8 6 2" xfId="27011" xr:uid="{05E55131-60F5-414F-90BD-5809515F18DE}"/>
    <cellStyle name="Normal 10 8 6 3" xfId="28621" xr:uid="{FA43042F-556E-47EF-BE99-43541F3F04F3}"/>
    <cellStyle name="Normal 10 8 6 4" xfId="14307" xr:uid="{7A1DFDA4-BFFE-4316-976D-5C0000D69D46}"/>
    <cellStyle name="Normal 10 8 7" xfId="6760" xr:uid="{833A8830-F59C-4B79-94D7-4628C3C62663}"/>
    <cellStyle name="Normal 10 8 7 2" xfId="27918" xr:uid="{545609B8-E434-4CC6-8A8F-8B96C19D7E3D}"/>
    <cellStyle name="Normal 10 8 7 3" xfId="17140" xr:uid="{DB5D6570-175C-4332-8757-3BF2DA3031F1}"/>
    <cellStyle name="Normal 10 8 8" xfId="9593" xr:uid="{D3C09DE8-C693-446C-B052-83ABF954DF2A}"/>
    <cellStyle name="Normal 10 8 8 2" xfId="19973" xr:uid="{1C13563C-18B1-4DF8-ABE6-F35F41AFD964}"/>
    <cellStyle name="Normal 10 8 9" xfId="24295" xr:uid="{B603D7A7-04B1-4ED7-88ED-BFC0E0C71988}"/>
    <cellStyle name="Normal 10 9" xfId="657" xr:uid="{00000000-0005-0000-0000-00003D040000}"/>
    <cellStyle name="Normal 10 9 10" xfId="12533" xr:uid="{6A35C548-C03B-41DB-89F5-E67E3EC2B6B8}"/>
    <cellStyle name="Normal 10 9 2" xfId="658" xr:uid="{00000000-0005-0000-0000-00003E040000}"/>
    <cellStyle name="Normal 10 9 2 2" xfId="5016" xr:uid="{44EA2E7B-0E28-4354-ADFF-C1824D0A66F5}"/>
    <cellStyle name="Normal 10 9 2 2 2" xfId="25678" xr:uid="{49F5C2C5-B8A4-4A2F-B8EF-288E2B6DD99D}"/>
    <cellStyle name="Normal 10 9 2 2 3" xfId="28068" xr:uid="{C5C0F6E1-80A2-467C-8197-E34ABA307372}"/>
    <cellStyle name="Normal 10 9 2 2 4" xfId="14311" xr:uid="{BC7474D3-290D-4433-9889-54AF8D03D824}"/>
    <cellStyle name="Normal 10 9 2 3" xfId="6764" xr:uid="{35CE7DCA-172E-41D1-AEDF-D6BDD15EF4BE}"/>
    <cellStyle name="Normal 10 9 2 3 2" xfId="26054" xr:uid="{037D4F64-AFC1-4B88-8F04-59F028158B0E}"/>
    <cellStyle name="Normal 10 9 2 3 3" xfId="26705" xr:uid="{727E0F45-F15A-4771-A83B-58D00358145B}"/>
    <cellStyle name="Normal 10 9 2 3 4" xfId="17144" xr:uid="{BEBCC9DC-6C69-4362-8885-4504A4A3058D}"/>
    <cellStyle name="Normal 10 9 2 4" xfId="9597" xr:uid="{3012AD1B-DAF3-4034-8022-9E938CE83436}"/>
    <cellStyle name="Normal 10 9 2 4 2" xfId="29368" xr:uid="{332065EF-1C3C-48D9-8992-87DE9C467AFE}"/>
    <cellStyle name="Normal 10 9 2 4 3" xfId="19977" xr:uid="{42CEACA7-1BC8-4363-853A-DF1FCF5E462A}"/>
    <cellStyle name="Normal 10 9 2 5" xfId="24584" xr:uid="{9CAE7B6A-39D2-4C48-9EE7-84D4FD6E1A64}"/>
    <cellStyle name="Normal 10 9 2 6" xfId="13668" xr:uid="{9DEB3DFF-343C-40F6-A724-425256BF1796}"/>
    <cellStyle name="Normal 10 9 3" xfId="659" xr:uid="{00000000-0005-0000-0000-00003F040000}"/>
    <cellStyle name="Normal 10 9 3 2" xfId="2703" xr:uid="{00000000-0005-0000-0000-000058030000}"/>
    <cellStyle name="Normal 10 9 3 2 2" xfId="7826" xr:uid="{2BC96A01-13A6-43CF-9A41-B31CCAED71FF}"/>
    <cellStyle name="Normal 10 9 3 2 2 2" xfId="18206" xr:uid="{D0E5DF64-B356-420C-A17C-FC4B250E48FB}"/>
    <cellStyle name="Normal 10 9 3 2 3" xfId="10659" xr:uid="{109CB8A7-E0E7-403C-BF11-6492C60BA467}"/>
    <cellStyle name="Normal 10 9 3 2 3 2" xfId="21039" xr:uid="{CB50AAB3-2FDA-4AE0-BAAD-EE57FEBDB697}"/>
    <cellStyle name="Normal 10 9 3 2 4" xfId="27810" xr:uid="{7DB748C1-9AD9-4060-ABE2-5B42446CC4E2}"/>
    <cellStyle name="Normal 10 9 3 2 5" xfId="15373" xr:uid="{8A1082E3-E28F-4BA8-BE5A-701F36954EB8}"/>
    <cellStyle name="Normal 10 9 3 3" xfId="3626" xr:uid="{00000000-0005-0000-0000-00003F040000}"/>
    <cellStyle name="Normal 10 9 3 4" xfId="5017" xr:uid="{0C061EC0-651E-4DB0-B891-F07E2F1BDD54}"/>
    <cellStyle name="Normal 10 9 3 4 2" xfId="29761" xr:uid="{7DD32FFB-9842-4328-84E5-E9D8D2B0F68E}"/>
    <cellStyle name="Normal 10 9 3 5" xfId="25106" xr:uid="{A45BE94C-D0DC-47D2-B563-6A624B103F55}"/>
    <cellStyle name="Normal 10 9 3 6" xfId="13120" xr:uid="{C69776D5-8F20-4F3F-A364-1CB5A543619C}"/>
    <cellStyle name="Normal 10 9 4" xfId="2302" xr:uid="{00000000-0005-0000-0000-000056030000}"/>
    <cellStyle name="Normal 10 9 4 2" xfId="7428" xr:uid="{9EF342DE-D374-45F9-84AF-CFDBD2020EC2}"/>
    <cellStyle name="Normal 10 9 4 2 2" xfId="26514" xr:uid="{47B76C65-A14F-45B4-86BE-32651113DE28}"/>
    <cellStyle name="Normal 10 9 4 2 3" xfId="17808" xr:uid="{6A00B2B1-1E41-43BF-844E-E441F7A086EB}"/>
    <cellStyle name="Normal 10 9 4 3" xfId="10261" xr:uid="{682143A9-6192-47B4-93BA-0CB37927D3EE}"/>
    <cellStyle name="Normal 10 9 4 3 2" xfId="20641" xr:uid="{53B223BB-7E51-48BD-B152-655A411727BD}"/>
    <cellStyle name="Normal 10 9 4 4" xfId="24825" xr:uid="{4B75FB7A-6443-4AD5-A663-73E034A91ED2}"/>
    <cellStyle name="Normal 10 9 4 5" xfId="14975" xr:uid="{B9FD1D9C-4B85-4425-9107-F3FAA7C3292F}"/>
    <cellStyle name="Normal 10 9 5" xfId="3833" xr:uid="{38BEE9A2-138A-41C8-B897-26528965E9DC}"/>
    <cellStyle name="Normal 10 9 5 2" xfId="8665" xr:uid="{B1742B3F-F04A-46A7-9828-8E973F14E9E6}"/>
    <cellStyle name="Normal 10 9 5 2 2" xfId="19045" xr:uid="{12F12C3C-1009-41E4-BBFA-73E7EDC440C5}"/>
    <cellStyle name="Normal 10 9 5 3" xfId="11498" xr:uid="{A752D179-299D-4CED-84AC-43D333648C84}"/>
    <cellStyle name="Normal 10 9 5 3 2" xfId="21878" xr:uid="{CE83D025-6021-4861-A652-A8E895DDA20B}"/>
    <cellStyle name="Normal 10 9 5 4" xfId="24302" xr:uid="{7E973DDE-E521-4FF7-8B24-244FD6CEED26}"/>
    <cellStyle name="Normal 10 9 5 5" xfId="16212" xr:uid="{4CE5572E-57F1-406B-B8C2-60A4D9CDF3DA}"/>
    <cellStyle name="Normal 10 9 6" xfId="5015" xr:uid="{AEAAFD5F-4136-4B13-B97E-E1E6C09730CD}"/>
    <cellStyle name="Normal 10 9 6 2" xfId="14310" xr:uid="{4C8CA4C8-5764-4A18-B6E2-6CF1E28FDB22}"/>
    <cellStyle name="Normal 10 9 7" xfId="6763" xr:uid="{8784D988-4DCD-4478-948C-0E41BDC10F40}"/>
    <cellStyle name="Normal 10 9 7 2" xfId="17143" xr:uid="{25522DA6-EE50-4885-8B3B-D83433D1611A}"/>
    <cellStyle name="Normal 10 9 8" xfId="9596" xr:uid="{27AEA380-710C-4BDB-900B-A2D1A307B94E}"/>
    <cellStyle name="Normal 10 9 8 2" xfId="19976" xr:uid="{30E46A4B-4D08-4DB9-B09C-757CA4C06A5D}"/>
    <cellStyle name="Normal 10 9 9" xfId="23671" xr:uid="{85013132-E928-4914-B06F-88A658A30795}"/>
    <cellStyle name="Normal 11" xfId="660" xr:uid="{00000000-0005-0000-0000-000040040000}"/>
    <cellStyle name="Normal 11 10" xfId="3911" xr:uid="{B5FFDD0D-8E0B-4ED0-8A0D-4B8007D11A86}"/>
    <cellStyle name="Normal 11 10 2" xfId="8742" xr:uid="{AAB818BF-5CBB-4811-A7E4-A58D68CC5CE6}"/>
    <cellStyle name="Normal 11 10 2 2" xfId="19122" xr:uid="{C4FDB22F-4B32-4AFE-B1AC-B26D9CF0FEB6}"/>
    <cellStyle name="Normal 11 10 3" xfId="11575" xr:uid="{D8EDAFB7-A8BA-4FFF-91B2-6F2F30E36C13}"/>
    <cellStyle name="Normal 11 10 3 2" xfId="21955" xr:uid="{482897BE-7CE2-40D9-842C-3D6ACA578724}"/>
    <cellStyle name="Normal 11 10 4" xfId="27741" xr:uid="{34AA4C46-2A82-4BEC-A34F-A934DFD40F05}"/>
    <cellStyle name="Normal 11 10 5" xfId="16289" xr:uid="{D3184AC5-B09E-4D07-9B20-2FC93E3C3148}"/>
    <cellStyle name="Normal 11 11" xfId="5018" xr:uid="{4441E4E4-3C73-4FAC-9B9C-BDA790075A13}"/>
    <cellStyle name="Normal 11 11 2" xfId="14312" xr:uid="{646FA8FC-F484-45CF-B8FB-D6C592D859AF}"/>
    <cellStyle name="Normal 11 12" xfId="6765" xr:uid="{A351784F-7502-4117-838D-712C558F09FF}"/>
    <cellStyle name="Normal 11 12 2" xfId="17145" xr:uid="{2569FF26-C820-41A3-B9C6-C00588A74406}"/>
    <cellStyle name="Normal 11 13" xfId="9598" xr:uid="{A86FF662-0F53-4B38-8D1E-BE7AAF8E4A33}"/>
    <cellStyle name="Normal 11 13 2" xfId="19978" xr:uid="{0FC1EA5E-0F5F-486C-9AF6-605A65B49914}"/>
    <cellStyle name="Normal 11 14" xfId="22814" xr:uid="{5833387D-E9A9-4441-B9FE-4D9EAFAC98D4}"/>
    <cellStyle name="Normal 11 15" xfId="12487" xr:uid="{7EFC5989-DA7E-48B8-880F-CC6997E49A5D}"/>
    <cellStyle name="Normal 11 2" xfId="661" xr:uid="{00000000-0005-0000-0000-000041040000}"/>
    <cellStyle name="Normal 11 2 10" xfId="12542" xr:uid="{7E869A50-9584-4C5E-9D24-F234CDB98485}"/>
    <cellStyle name="Normal 11 2 2" xfId="662" xr:uid="{00000000-0005-0000-0000-000042040000}"/>
    <cellStyle name="Normal 11 2 2 2" xfId="663" xr:uid="{00000000-0005-0000-0000-000043040000}"/>
    <cellStyle name="Normal 11 2 2 2 2" xfId="5021" xr:uid="{BA8DA40D-765F-4216-82AB-BCD7EFE51A86}"/>
    <cellStyle name="Normal 11 2 2 2 2 2" xfId="26766" xr:uid="{D7BC8985-AC76-484A-83F1-F401BDDEC26E}"/>
    <cellStyle name="Normal 11 2 2 2 2 3" xfId="26092" xr:uid="{395AE3D6-859A-4CE7-A280-6E488F1674D3}"/>
    <cellStyle name="Normal 11 2 2 2 2 4" xfId="14315" xr:uid="{B2FC0D89-6FFE-420A-BBC4-6244EB26879D}"/>
    <cellStyle name="Normal 11 2 2 2 3" xfId="6768" xr:uid="{6ED8C70E-7C6C-4CA0-891E-0EEECA17AA0B}"/>
    <cellStyle name="Normal 11 2 2 2 3 2" xfId="27560" xr:uid="{094EEDDA-A4DD-4F1C-ABB6-2BE7049EC4E0}"/>
    <cellStyle name="Normal 11 2 2 2 3 3" xfId="17148" xr:uid="{6439F4BB-E5F4-4187-B455-B2E1C3FE540A}"/>
    <cellStyle name="Normal 11 2 2 2 4" xfId="9601" xr:uid="{18713007-5CA2-4DE3-A579-91CDBA2B003D}"/>
    <cellStyle name="Normal 11 2 2 2 4 2" xfId="19981" xr:uid="{B954F003-7930-465D-BCF0-331C99E7F348}"/>
    <cellStyle name="Normal 11 2 2 2 5" xfId="22837" xr:uid="{71469C86-025B-4C88-9D43-019C15117EF9}"/>
    <cellStyle name="Normal 11 2 2 2 6" xfId="13398" xr:uid="{86A143AF-F29F-4F80-B659-86F5E63994C2}"/>
    <cellStyle name="Normal 11 2 2 3" xfId="5020" xr:uid="{3666E523-EAB3-4F61-8F2A-1ED85699C265}"/>
    <cellStyle name="Normal 11 2 2 3 2" xfId="25102" xr:uid="{A78CBC4B-639F-4CB4-8708-3B4C0F09661D}"/>
    <cellStyle name="Normal 11 2 2 3 3" xfId="28019" xr:uid="{429137E1-1FD7-4D02-BE96-8AE50CA8DCE0}"/>
    <cellStyle name="Normal 11 2 2 3 4" xfId="14314" xr:uid="{92DA86C5-C158-4A16-B7A1-8B534FB7D785}"/>
    <cellStyle name="Normal 11 2 2 4" xfId="6767" xr:uid="{E0CD5663-441D-498F-A2EB-60988238896E}"/>
    <cellStyle name="Normal 11 2 2 4 2" xfId="23147" xr:uid="{B44FB618-BE3C-4955-9D18-97BD37EE7801}"/>
    <cellStyle name="Normal 11 2 2 4 3" xfId="26284" xr:uid="{32FF9B93-DE82-4AF8-A8A0-FB357E510D26}"/>
    <cellStyle name="Normal 11 2 2 4 4" xfId="17147" xr:uid="{A617F348-0250-40A7-9E68-6603C4F1233F}"/>
    <cellStyle name="Normal 11 2 2 5" xfId="9600" xr:uid="{669B17C0-DD9D-485B-8A13-678C00CFD102}"/>
    <cellStyle name="Normal 11 2 2 5 2" xfId="29369" xr:uid="{5BED36D4-72D3-43BB-A326-B56F2A7DB586}"/>
    <cellStyle name="Normal 11 2 2 5 3" xfId="19980" xr:uid="{04AF60EA-E3B2-4C0D-888A-5643CF5F053A}"/>
    <cellStyle name="Normal 11 2 2 6" xfId="24035" xr:uid="{2A976BB5-7227-426B-BAF5-710F9FB7AD66}"/>
    <cellStyle name="Normal 11 2 2 7" xfId="12700" xr:uid="{B9B44B2F-09F4-4F5A-81A4-A363C3B08CD8}"/>
    <cellStyle name="Normal 11 2 3" xfId="664" xr:uid="{00000000-0005-0000-0000-000044040000}"/>
    <cellStyle name="Normal 11 2 3 2" xfId="5022" xr:uid="{8D7B7765-0EE9-4AB0-9533-6D02F1D32CA6}"/>
    <cellStyle name="Normal 11 2 3 2 2" xfId="24059" xr:uid="{13EE7752-BAC5-4761-8D52-865BD1687F8B}"/>
    <cellStyle name="Normal 11 2 3 2 3" xfId="26421" xr:uid="{3F65E947-7EC7-4CA6-9FA9-31FBAAC4DB31}"/>
    <cellStyle name="Normal 11 2 3 2 4" xfId="14316" xr:uid="{36110C57-00AC-439B-9109-7B28C2CE2368}"/>
    <cellStyle name="Normal 11 2 3 3" xfId="6769" xr:uid="{D2360609-4E98-41CE-9402-047DAEBF7659}"/>
    <cellStyle name="Normal 11 2 3 3 2" xfId="25743" xr:uid="{9BF657A4-76E3-4294-96AC-9699E9AD370A}"/>
    <cellStyle name="Normal 11 2 3 3 3" xfId="28559" xr:uid="{5B8552F4-CAA9-45AB-A23A-F3B977DEA90C}"/>
    <cellStyle name="Normal 11 2 3 3 4" xfId="17149" xr:uid="{1EE0F6BE-5908-4A06-8918-BCBC0962A927}"/>
    <cellStyle name="Normal 11 2 3 4" xfId="9602" xr:uid="{E227C0A7-82F8-433F-AAF0-F42C79778371}"/>
    <cellStyle name="Normal 11 2 3 4 2" xfId="29370" xr:uid="{47494459-9E4E-4E1E-9967-DF12DF0B497D}"/>
    <cellStyle name="Normal 11 2 3 4 3" xfId="19982" xr:uid="{FC34B077-EBC7-4E7B-B96A-5617E40A1C2B}"/>
    <cellStyle name="Normal 11 2 3 5" xfId="25352" xr:uid="{2C1C60BF-0ED5-4A71-A86B-258F3212A8ED}"/>
    <cellStyle name="Normal 11 2 3 6" xfId="13135" xr:uid="{CE0F4D07-EED5-46F9-80EE-7ECBB432934E}"/>
    <cellStyle name="Normal 11 2 4" xfId="665" xr:uid="{00000000-0005-0000-0000-000045040000}"/>
    <cellStyle name="Normal 11 2 4 2" xfId="6770" xr:uid="{6FC13055-6C37-4A68-84C0-0EF1382DF28E}"/>
    <cellStyle name="Normal 11 2 4 2 2" xfId="27253" xr:uid="{41EC3C82-FA1C-4CB9-A3E7-F65B4905A12C}"/>
    <cellStyle name="Normal 11 2 4 2 3" xfId="17150" xr:uid="{2AEBD2DB-F0C3-47CB-BEF5-8D3B2C03CCC4}"/>
    <cellStyle name="Normal 11 2 4 3" xfId="9603" xr:uid="{149F13F6-B3CB-4D97-A0CE-2FFA9F125BEF}"/>
    <cellStyle name="Normal 11 2 4 3 2" xfId="19983" xr:uid="{05C9874B-CE67-4883-ABF1-BF3E014ED98B}"/>
    <cellStyle name="Normal 11 2 4 4" xfId="24289" xr:uid="{7EA0A519-3A89-48B0-9F76-76FA7FC64127}"/>
    <cellStyle name="Normal 11 2 4 5" xfId="14317" xr:uid="{3B4D1103-8FD6-4B6F-A67D-2616A7686505}"/>
    <cellStyle name="Normal 11 2 5" xfId="3912" xr:uid="{6D6FC8A0-19C3-4AFB-B0F3-1A70299C8861}"/>
    <cellStyle name="Normal 11 2 5 2" xfId="8743" xr:uid="{F42E2E87-920C-451F-A729-A8A289DF4DA6}"/>
    <cellStyle name="Normal 11 2 5 2 2" xfId="28970" xr:uid="{54456655-4F9A-48B2-BDC1-89B46144FB14}"/>
    <cellStyle name="Normal 11 2 5 2 3" xfId="19123" xr:uid="{65BFA062-C9FB-4635-A3E3-75513F96D177}"/>
    <cellStyle name="Normal 11 2 5 3" xfId="11576" xr:uid="{1B5C27D1-9672-4C2A-AFF7-0103D9DCCFF8}"/>
    <cellStyle name="Normal 11 2 5 3 2" xfId="21956" xr:uid="{D4500874-26D1-47F2-BA91-E45F7B7C840F}"/>
    <cellStyle name="Normal 11 2 5 4" xfId="25609" xr:uid="{FF225065-C54F-40C4-9707-1FAC0F1087E9}"/>
    <cellStyle name="Normal 11 2 5 5" xfId="16290" xr:uid="{93EDE843-9A22-4B3F-A14C-23A596433670}"/>
    <cellStyle name="Normal 11 2 6" xfId="5019" xr:uid="{3D522979-40D5-4A0D-812B-B82FFA87AAE4}"/>
    <cellStyle name="Normal 11 2 6 2" xfId="25732" xr:uid="{A09E37DF-F035-4BCA-A2E3-7A1295B00C72}"/>
    <cellStyle name="Normal 11 2 6 3" xfId="26552" xr:uid="{2C88A89D-BE01-464B-ACA7-6C72CCE9D11C}"/>
    <cellStyle name="Normal 11 2 6 4" xfId="14313" xr:uid="{7644D493-7267-4E52-AE60-1BA38E58EDDC}"/>
    <cellStyle name="Normal 11 2 7" xfId="6766" xr:uid="{41A70720-8E2A-42FE-9FBA-A60213032968}"/>
    <cellStyle name="Normal 11 2 7 2" xfId="27772" xr:uid="{ECB8DF8A-84B3-4F5D-B320-3B309D58FA40}"/>
    <cellStyle name="Normal 11 2 7 3" xfId="17146" xr:uid="{D41CF98A-C869-4219-9D61-63C9438080EF}"/>
    <cellStyle name="Normal 11 2 8" xfId="9599" xr:uid="{03680630-C21E-427F-A1D7-05E958DC8ADA}"/>
    <cellStyle name="Normal 11 2 8 2" xfId="19979" xr:uid="{8E89BE1B-ADF8-4A58-B216-FE5A5BCD1E3C}"/>
    <cellStyle name="Normal 11 2 9" xfId="23175" xr:uid="{81460E23-6EB1-49D8-A645-1A3E44E65310}"/>
    <cellStyle name="Normal 11 3" xfId="666" xr:uid="{00000000-0005-0000-0000-000046040000}"/>
    <cellStyle name="Normal 11 3 10" xfId="12543" xr:uid="{DE5CB4EC-3856-4404-8BD5-694F19EB3F2D}"/>
    <cellStyle name="Normal 11 3 2" xfId="667" xr:uid="{00000000-0005-0000-0000-000047040000}"/>
    <cellStyle name="Normal 11 3 2 2" xfId="668" xr:uid="{00000000-0005-0000-0000-000048040000}"/>
    <cellStyle name="Normal 11 3 2 2 2" xfId="5025" xr:uid="{C586F6EF-9902-4006-9902-EFBD3D1B3642}"/>
    <cellStyle name="Normal 11 3 2 2 2 2" xfId="26767" xr:uid="{0E88BB26-8DE8-4727-8EE1-C4104993574F}"/>
    <cellStyle name="Normal 11 3 2 2 2 3" xfId="26173" xr:uid="{9B686E4D-46C1-400F-BDB0-7E4DF50065AF}"/>
    <cellStyle name="Normal 11 3 2 2 2 4" xfId="14320" xr:uid="{4C7A75A4-55C7-4E8D-9CC7-EAF58D0D639A}"/>
    <cellStyle name="Normal 11 3 2 2 3" xfId="6773" xr:uid="{61E2EB25-B676-4750-8EF4-67A1701A3DF1}"/>
    <cellStyle name="Normal 11 3 2 2 3 2" xfId="27561" xr:uid="{9975980D-517F-4D31-8D2C-7D36363CCB32}"/>
    <cellStyle name="Normal 11 3 2 2 3 3" xfId="17153" xr:uid="{FB084660-5EC1-4824-888F-AAD9D6A5A50B}"/>
    <cellStyle name="Normal 11 3 2 2 4" xfId="9606" xr:uid="{B93F1DC8-F2EB-4222-9E05-D11416E9425E}"/>
    <cellStyle name="Normal 11 3 2 2 4 2" xfId="19986" xr:uid="{FA781ABD-CA61-4631-8DAF-3991ED4F265C}"/>
    <cellStyle name="Normal 11 3 2 2 5" xfId="24447" xr:uid="{DAC33619-D368-4550-A016-8622F25A9985}"/>
    <cellStyle name="Normal 11 3 2 2 6" xfId="13399" xr:uid="{D18452EE-469E-4F40-A03A-DF8D1F87B9CF}"/>
    <cellStyle name="Normal 11 3 2 3" xfId="5024" xr:uid="{DBAD4C82-4BF6-469F-81BD-0D549C5FFEAE}"/>
    <cellStyle name="Normal 11 3 2 3 2" xfId="23759" xr:uid="{EC0EF743-3D30-43D1-B983-4201625E7AD6}"/>
    <cellStyle name="Normal 11 3 2 3 3" xfId="28495" xr:uid="{8E1709E5-F404-41D5-B7E0-7AEA04AEB1FD}"/>
    <cellStyle name="Normal 11 3 2 3 4" xfId="14319" xr:uid="{5A480C38-8B8B-4B06-8B69-93FA2FF2396C}"/>
    <cellStyle name="Normal 11 3 2 4" xfId="6772" xr:uid="{05A750AD-AE05-48AD-B276-D9CA212BFE29}"/>
    <cellStyle name="Normal 11 3 2 4 2" xfId="24827" xr:uid="{0BBCF30A-9949-44A1-B8C4-E0C4D4D5D345}"/>
    <cellStyle name="Normal 11 3 2 4 3" xfId="28612" xr:uid="{C01ED12D-4FAB-49DF-A5F2-D3A87905D3BD}"/>
    <cellStyle name="Normal 11 3 2 4 4" xfId="17152" xr:uid="{3B0486EB-1E20-4ED3-A24E-DD6F37DF8F78}"/>
    <cellStyle name="Normal 11 3 2 5" xfId="9605" xr:uid="{549D58CD-3A88-48EC-9E8F-308ACBA6E02D}"/>
    <cellStyle name="Normal 11 3 2 5 2" xfId="29371" xr:uid="{EA46AE19-808A-4B5C-B068-F29641C577CC}"/>
    <cellStyle name="Normal 11 3 2 5 3" xfId="19985" xr:uid="{6B09AE4B-A9F8-4E59-AF75-B41B85C3F703}"/>
    <cellStyle name="Normal 11 3 2 6" xfId="23836" xr:uid="{27B6450B-2151-40CE-BF23-437819165869}"/>
    <cellStyle name="Normal 11 3 2 7" xfId="12701" xr:uid="{AEE0F9C2-DBED-4C83-9B30-1BFF1EF0E86D}"/>
    <cellStyle name="Normal 11 3 3" xfId="669" xr:uid="{00000000-0005-0000-0000-000049040000}"/>
    <cellStyle name="Normal 11 3 3 2" xfId="5026" xr:uid="{8C06DBC2-DDA8-4EF3-BD25-C5AA42C4564D}"/>
    <cellStyle name="Normal 11 3 3 2 2" xfId="26768" xr:uid="{A25B506B-BAF3-4505-8C8B-22FF2B6837ED}"/>
    <cellStyle name="Normal 11 3 3 2 3" xfId="28290" xr:uid="{CB6A426F-82A5-4260-A673-F81C3686242E}"/>
    <cellStyle name="Normal 11 3 3 2 4" xfId="14321" xr:uid="{0935CDD8-A7DB-4461-A014-80E9BEF715E7}"/>
    <cellStyle name="Normal 11 3 3 3" xfId="6774" xr:uid="{A41BC5D5-5123-4ED0-95F1-D9D160AC9C9D}"/>
    <cellStyle name="Normal 11 3 3 3 2" xfId="27562" xr:uid="{1A5F9BCC-B8AF-4809-8026-C15ADB9475A0}"/>
    <cellStyle name="Normal 11 3 3 3 3" xfId="26754" xr:uid="{477DA55A-367C-46B8-AC6D-106F743997AE}"/>
    <cellStyle name="Normal 11 3 3 3 4" xfId="17154" xr:uid="{93677684-FB0B-435D-A229-1C0AA2DA0D95}"/>
    <cellStyle name="Normal 11 3 3 4" xfId="9607" xr:uid="{6F0DFD3F-9895-4D8B-A8F5-981B36E0833D}"/>
    <cellStyle name="Normal 11 3 3 4 2" xfId="29372" xr:uid="{37D965CF-A197-4014-AFCA-5E70F1CD73C5}"/>
    <cellStyle name="Normal 11 3 3 4 3" xfId="19987" xr:uid="{296E0623-3297-40EC-93A6-E57B3F4A63A3}"/>
    <cellStyle name="Normal 11 3 3 5" xfId="24233" xr:uid="{0D851AD1-5272-4B55-9B36-BC31461895C4}"/>
    <cellStyle name="Normal 11 3 3 6" xfId="13136" xr:uid="{72F81136-ACE5-4FE5-A423-15E999396A2B}"/>
    <cellStyle name="Normal 11 3 4" xfId="670" xr:uid="{00000000-0005-0000-0000-00004A040000}"/>
    <cellStyle name="Normal 11 3 4 2" xfId="6775" xr:uid="{525E3984-2309-474D-8E61-2FBEDEDD798E}"/>
    <cellStyle name="Normal 11 3 4 2 2" xfId="27238" xr:uid="{18DF850A-9BB7-49F7-87DC-E6724D416728}"/>
    <cellStyle name="Normal 11 3 4 2 3" xfId="17155" xr:uid="{D4BEB83E-59B7-466C-B2C6-BE7ED1AC57D3}"/>
    <cellStyle name="Normal 11 3 4 3" xfId="9608" xr:uid="{7B93175C-3CC7-4031-B187-09D083BC8DD3}"/>
    <cellStyle name="Normal 11 3 4 3 2" xfId="19988" xr:uid="{EA99FA9B-4552-4798-981D-D2D03430BACB}"/>
    <cellStyle name="Normal 11 3 4 4" xfId="22880" xr:uid="{BA692C8E-869D-49A4-9FBB-086A65872992}"/>
    <cellStyle name="Normal 11 3 4 5" xfId="14322" xr:uid="{429B78E7-79ED-4010-8247-8AE18B06BFDD}"/>
    <cellStyle name="Normal 11 3 5" xfId="3913" xr:uid="{5F8D0651-3182-4A9E-AA1E-9C3AA1F77872}"/>
    <cellStyle name="Normal 11 3 5 2" xfId="8744" xr:uid="{1E1AD780-6E4E-4309-A722-2ECEAD03D09D}"/>
    <cellStyle name="Normal 11 3 5 2 2" xfId="28971" xr:uid="{30B45775-90E9-42E7-8B5C-46CCA9BAF7D7}"/>
    <cellStyle name="Normal 11 3 5 2 3" xfId="19124" xr:uid="{B67135CF-3284-4839-AAB7-7A6E3C0EBE03}"/>
    <cellStyle name="Normal 11 3 5 3" xfId="11577" xr:uid="{BD6BA976-0F9A-4F2C-90BB-CC1A607DED1A}"/>
    <cellStyle name="Normal 11 3 5 3 2" xfId="21957" xr:uid="{DE7A4E47-0D13-4BFE-8D85-77E6EBB294CC}"/>
    <cellStyle name="Normal 11 3 5 4" xfId="23998" xr:uid="{FC38D255-9A66-4C5C-B6F8-2FA9BE087CEF}"/>
    <cellStyle name="Normal 11 3 5 5" xfId="16291" xr:uid="{7DBADBA1-71E0-4C63-BF7C-8B98471971B0}"/>
    <cellStyle name="Normal 11 3 6" xfId="5023" xr:uid="{D4B640ED-396F-451B-B450-FED05EC40CCF}"/>
    <cellStyle name="Normal 11 3 6 2" xfId="23497" xr:uid="{45C3B587-B34B-4C0C-88D8-F99AF9F39D21}"/>
    <cellStyle name="Normal 11 3 6 3" xfId="27392" xr:uid="{D818418A-E729-4CFB-82CD-736FF1664127}"/>
    <cellStyle name="Normal 11 3 6 4" xfId="14318" xr:uid="{6A686EA7-3EC9-44F1-A330-0BA34D3C04DE}"/>
    <cellStyle name="Normal 11 3 7" xfId="6771" xr:uid="{AFE4D348-22E3-4EB0-8EB2-3C3195851085}"/>
    <cellStyle name="Normal 11 3 7 2" xfId="27383" xr:uid="{35B54A7C-0AE2-4961-8813-85FFE7E9F321}"/>
    <cellStyle name="Normal 11 3 7 3" xfId="17151" xr:uid="{E8A39245-1E46-4E1B-BEC6-4CE9E1F208E1}"/>
    <cellStyle name="Normal 11 3 8" xfId="9604" xr:uid="{E413EBD7-91A4-4C65-A0EC-EBF30833767A}"/>
    <cellStyle name="Normal 11 3 8 2" xfId="19984" xr:uid="{1B735CB8-671D-4E0E-B092-914FB5F16E02}"/>
    <cellStyle name="Normal 11 3 9" xfId="24659" xr:uid="{2AE20C54-B79E-4CDD-8E85-0E151CBDC13D}"/>
    <cellStyle name="Normal 11 4" xfId="671" xr:uid="{00000000-0005-0000-0000-00004B040000}"/>
    <cellStyle name="Normal 11 4 10" xfId="12544" xr:uid="{32DA3DB1-B217-4604-9AFD-0F53DC3D9D79}"/>
    <cellStyle name="Normal 11 4 2" xfId="672" xr:uid="{00000000-0005-0000-0000-00004C040000}"/>
    <cellStyle name="Normal 11 4 2 2" xfId="2894" xr:uid="{00000000-0005-0000-0000-000064030000}"/>
    <cellStyle name="Normal 11 4 2 2 2" xfId="6079" xr:uid="{638AB7AD-2EFD-4587-8170-B6C9ABC8A860}"/>
    <cellStyle name="Normal 11 4 2 2 2 2" xfId="27503" xr:uid="{44BCF25B-3303-491B-9398-AC74199A8FB7}"/>
    <cellStyle name="Normal 11 4 2 2 2 3" xfId="27957" xr:uid="{421CA5BC-66DE-4C11-8560-8085836A964F}"/>
    <cellStyle name="Normal 11 4 2 2 2 4" xfId="15557" xr:uid="{77D678A6-FB04-499A-8D50-6CC3EF7377B6}"/>
    <cellStyle name="Normal 11 4 2 2 3" xfId="8010" xr:uid="{92A64233-E5FA-4DF0-9033-18F2C8D20752}"/>
    <cellStyle name="Normal 11 4 2 2 3 2" xfId="27481" xr:uid="{A24A71F0-CF05-4172-B496-E2FD313B6CA9}"/>
    <cellStyle name="Normal 11 4 2 2 3 3" xfId="18390" xr:uid="{8535BAF6-E18C-4E47-A456-D14F8A6AAF7D}"/>
    <cellStyle name="Normal 11 4 2 2 4" xfId="10843" xr:uid="{0E33385C-032E-4B16-86D0-C2EC2609EB17}"/>
    <cellStyle name="Normal 11 4 2 2 4 2" xfId="21223" xr:uid="{0A965AF9-165C-4F2E-A797-A6545CDDAC86}"/>
    <cellStyle name="Normal 11 4 2 2 5" xfId="24840" xr:uid="{6C4EF4A7-F04B-40EB-B0CB-D2FB244C5B1D}"/>
    <cellStyle name="Normal 11 4 2 2 6" xfId="13400" xr:uid="{FF490721-9360-45FF-B598-4A6DEAEF1BD9}"/>
    <cellStyle name="Normal 11 4 2 3" xfId="5028" xr:uid="{09D41346-65F9-4754-8981-A6AE4D6D2B71}"/>
    <cellStyle name="Normal 11 4 2 3 2" xfId="23137" xr:uid="{A5B4D553-00F5-4278-A192-BCA5460DB1D2}"/>
    <cellStyle name="Normal 11 4 2 3 3" xfId="27654" xr:uid="{DA2178ED-C0B4-47E7-9A18-D04930947376}"/>
    <cellStyle name="Normal 11 4 2 3 4" xfId="14324" xr:uid="{8C3C65EE-A230-4AE1-A48F-8F19DD39C15D}"/>
    <cellStyle name="Normal 11 4 2 4" xfId="6777" xr:uid="{3FC43918-8A16-43A7-86EC-EF093A22A354}"/>
    <cellStyle name="Normal 11 4 2 4 2" xfId="26984" xr:uid="{F9C89338-8822-49FE-A0F9-344C1828451B}"/>
    <cellStyle name="Normal 11 4 2 4 3" xfId="28195" xr:uid="{CAFE39BD-9339-49FD-BE1D-24FC802D2383}"/>
    <cellStyle name="Normal 11 4 2 4 4" xfId="17157" xr:uid="{BE195126-BF42-46F0-80F9-B7BDBD2D837F}"/>
    <cellStyle name="Normal 11 4 2 5" xfId="9610" xr:uid="{FA3BF229-151C-4960-B5B6-9BD084993B34}"/>
    <cellStyle name="Normal 11 4 2 5 2" xfId="29373" xr:uid="{C66D6D37-59E4-46D1-9486-9A0AA0B9946A}"/>
    <cellStyle name="Normal 11 4 2 5 3" xfId="19990" xr:uid="{15262610-0F77-49C1-8B94-420F88791E14}"/>
    <cellStyle name="Normal 11 4 2 6" xfId="23279" xr:uid="{9B5595E7-9D85-47DE-A5FF-B00EA32836C6}"/>
    <cellStyle name="Normal 11 4 2 7" xfId="12702" xr:uid="{CE0D822D-5F48-4257-89C6-FAE62D7003F1}"/>
    <cellStyle name="Normal 11 4 3" xfId="673" xr:uid="{00000000-0005-0000-0000-00004D040000}"/>
    <cellStyle name="Normal 11 4 3 2" xfId="5029" xr:uid="{0C5810A7-7868-4A70-B763-EFD90EACFF69}"/>
    <cellStyle name="Normal 11 4 3 2 2" xfId="27262" xr:uid="{95ED38D0-6E85-4036-B35C-1751487878B3}"/>
    <cellStyle name="Normal 11 4 3 2 3" xfId="28066" xr:uid="{04B9A4C7-6478-42D6-90BF-88A3E2705691}"/>
    <cellStyle name="Normal 11 4 3 2 4" xfId="14325" xr:uid="{5C58E733-5A2F-4AD8-8A2A-8E8AFD15AB66}"/>
    <cellStyle name="Normal 11 4 3 3" xfId="6778" xr:uid="{D2ABF370-7D95-4DC2-9860-4CF5DB0775BE}"/>
    <cellStyle name="Normal 11 4 3 3 2" xfId="27794" xr:uid="{8DB23A2A-405D-4EF1-BDCA-91298B2F4FDA}"/>
    <cellStyle name="Normal 11 4 3 3 3" xfId="28403" xr:uid="{542C35E4-DE9B-4FD1-AC17-9798A51217D5}"/>
    <cellStyle name="Normal 11 4 3 3 4" xfId="17158" xr:uid="{69FE33AE-1816-4A43-89F9-3170E4FBBB41}"/>
    <cellStyle name="Normal 11 4 3 4" xfId="9611" xr:uid="{DC1B4FCE-FA02-4419-A0F4-7832434EF505}"/>
    <cellStyle name="Normal 11 4 3 4 2" xfId="29374" xr:uid="{1B44CD20-4F94-4165-8758-24170B523D18}"/>
    <cellStyle name="Normal 11 4 3 4 3" xfId="19991" xr:uid="{6EEE6ED3-74BF-4802-9021-5CF73EF5E5E3}"/>
    <cellStyle name="Normal 11 4 3 5" xfId="23336" xr:uid="{913A5553-8E2D-491A-9ECD-001DA73C9D57}"/>
    <cellStyle name="Normal 11 4 3 6" xfId="13137" xr:uid="{D9C8ABD3-EB57-455D-B81C-45325FB4E9B5}"/>
    <cellStyle name="Normal 11 4 4" xfId="2311" xr:uid="{00000000-0005-0000-0000-000062030000}"/>
    <cellStyle name="Normal 11 4 4 2" xfId="7437" xr:uid="{394811E4-217E-4816-8676-94FAE0589D3B}"/>
    <cellStyle name="Normal 11 4 4 2 2" xfId="26725" xr:uid="{1AF97864-D37D-4037-84D1-6CCD2AE37F6A}"/>
    <cellStyle name="Normal 11 4 4 2 3" xfId="17817" xr:uid="{22C4DDA3-0E64-4F06-8798-CE2CF1C14E38}"/>
    <cellStyle name="Normal 11 4 4 3" xfId="10270" xr:uid="{9A3D01F3-3A79-4FC6-B0B3-6124229E4D93}"/>
    <cellStyle name="Normal 11 4 4 3 2" xfId="20650" xr:uid="{C29B0363-002B-411E-895A-035368462CED}"/>
    <cellStyle name="Normal 11 4 4 4" xfId="25163" xr:uid="{D83C62A1-72F3-433C-BBC3-3EA1C796A097}"/>
    <cellStyle name="Normal 11 4 4 5" xfId="14984" xr:uid="{E5B598D3-FBC0-4B13-8358-920035AFF140}"/>
    <cellStyle name="Normal 11 4 5" xfId="3914" xr:uid="{9902BB13-0532-49D2-AEAD-792FC1809C68}"/>
    <cellStyle name="Normal 11 4 5 2" xfId="8745" xr:uid="{15F0FC37-5EC8-4DBB-AB36-1807EBF63018}"/>
    <cellStyle name="Normal 11 4 5 2 2" xfId="28972" xr:uid="{8CB43262-9F07-43E1-A748-EC554C77FA7B}"/>
    <cellStyle name="Normal 11 4 5 2 3" xfId="19125" xr:uid="{75928AAB-E63A-4E0D-B91B-1CB56A039DA7}"/>
    <cellStyle name="Normal 11 4 5 3" xfId="11578" xr:uid="{0405A663-ADD8-4A00-B9EC-955BAA456DF8}"/>
    <cellStyle name="Normal 11 4 5 3 2" xfId="21958" xr:uid="{23CC4FBC-7AC6-4FC7-BB7E-4EC14EF4FD8B}"/>
    <cellStyle name="Normal 11 4 5 4" xfId="23500" xr:uid="{CFD8BA40-1C3D-4CC8-8CB4-2F43131FAC8C}"/>
    <cellStyle name="Normal 11 4 5 5" xfId="16292" xr:uid="{608C74BC-40EF-43E7-8644-7C6CDFA9BA1E}"/>
    <cellStyle name="Normal 11 4 6" xfId="5027" xr:uid="{530B1860-0E38-4AB1-82D5-34D2D503466A}"/>
    <cellStyle name="Normal 11 4 6 2" xfId="26624" xr:uid="{6E4FFAB8-89DA-48A3-860E-AECD758CC5DF}"/>
    <cellStyle name="Normal 11 4 6 3" xfId="28680" xr:uid="{3FB66B60-3A9D-4335-8BCD-F245C49E3A54}"/>
    <cellStyle name="Normal 11 4 6 4" xfId="14323" xr:uid="{D3CE1157-80D7-4098-A91E-25BC0F82AE7C}"/>
    <cellStyle name="Normal 11 4 7" xfId="6776" xr:uid="{FA6FE495-F3FF-4302-943D-6B551539A985}"/>
    <cellStyle name="Normal 11 4 7 2" xfId="26816" xr:uid="{C8C05CDF-F846-41C0-A7BD-E6BF2BBE40CA}"/>
    <cellStyle name="Normal 11 4 7 3" xfId="17156" xr:uid="{C919DAC2-5ED6-4CA6-9C63-167B91DD9B7C}"/>
    <cellStyle name="Normal 11 4 8" xfId="9609" xr:uid="{E9EBDB79-4531-45D4-BD3C-274B2FF4B4C8}"/>
    <cellStyle name="Normal 11 4 8 2" xfId="19989" xr:uid="{FFA46CB1-C19C-4FD7-86AB-486C0515D668}"/>
    <cellStyle name="Normal 11 4 9" xfId="24255" xr:uid="{E8D0F19D-FDF9-43A5-91F0-731DE19A0A38}"/>
    <cellStyle name="Normal 11 5" xfId="674" xr:uid="{00000000-0005-0000-0000-00004E040000}"/>
    <cellStyle name="Normal 11 5 10" xfId="12541" xr:uid="{51AC1F11-C3FE-4EE9-8A11-26E03486E04E}"/>
    <cellStyle name="Normal 11 5 2" xfId="675" xr:uid="{00000000-0005-0000-0000-00004F040000}"/>
    <cellStyle name="Normal 11 5 2 2" xfId="5031" xr:uid="{2ECDA429-4EC8-4F67-98C9-7D876071CA03}"/>
    <cellStyle name="Normal 11 5 2 2 2" xfId="23178" xr:uid="{D6939B94-C692-4BBC-915C-45AE47A84439}"/>
    <cellStyle name="Normal 11 5 2 2 3" xfId="28359" xr:uid="{D36EC450-F19F-4975-AFB9-0B6FBC0C572B}"/>
    <cellStyle name="Normal 11 5 2 2 4" xfId="14327" xr:uid="{5D1E616E-3750-4D32-8DF1-D7426BDEB46B}"/>
    <cellStyle name="Normal 11 5 2 3" xfId="6780" xr:uid="{D1E164DC-1B11-469A-A7D5-A802A85B6DB3}"/>
    <cellStyle name="Normal 11 5 2 3 2" xfId="27564" xr:uid="{88109015-6CD9-4DC7-AE64-38E719ED4739}"/>
    <cellStyle name="Normal 11 5 2 3 3" xfId="28262" xr:uid="{0F2F7947-5A46-4A3D-8922-F710568EAD34}"/>
    <cellStyle name="Normal 11 5 2 3 4" xfId="17160" xr:uid="{D65AD02B-E74C-4006-B96B-120B8260D3AF}"/>
    <cellStyle name="Normal 11 5 2 4" xfId="9613" xr:uid="{E3B27907-6F21-42C4-BE25-292AEB6116F5}"/>
    <cellStyle name="Normal 11 5 2 4 2" xfId="29375" xr:uid="{88499F2D-8EDE-4595-B670-5C59F4C4079E}"/>
    <cellStyle name="Normal 11 5 2 4 3" xfId="19993" xr:uid="{A0AC8923-E63F-4815-87E4-1F847DC99337}"/>
    <cellStyle name="Normal 11 5 2 5" xfId="22896" xr:uid="{10AC2A4C-25B8-407B-86EB-D23AC8AE782F}"/>
    <cellStyle name="Normal 11 5 2 6" xfId="13669" xr:uid="{76BB1F48-F840-4163-B2ED-D67E928F6313}"/>
    <cellStyle name="Normal 11 5 3" xfId="2711" xr:uid="{00000000-0005-0000-0000-000068030000}"/>
    <cellStyle name="Normal 11 5 3 2" xfId="5928" xr:uid="{6F92EF33-8D36-4526-A477-9E3E38C0EF3D}"/>
    <cellStyle name="Normal 11 5 3 2 2" xfId="28481" xr:uid="{3D87EF29-19C2-41BB-8C2A-1F71A97B2050}"/>
    <cellStyle name="Normal 11 5 3 2 3" xfId="15381" xr:uid="{61F7D16C-D0BE-4935-AD5F-5C37E576F00C}"/>
    <cellStyle name="Normal 11 5 3 3" xfId="7834" xr:uid="{DC9D65AA-0A05-4438-B41F-99F031A1D619}"/>
    <cellStyle name="Normal 11 5 3 3 2" xfId="18214" xr:uid="{39276640-D55F-4F75-835D-12F838513141}"/>
    <cellStyle name="Normal 11 5 3 4" xfId="10667" xr:uid="{37F29275-441E-4E18-BABE-CF5B89C41A13}"/>
    <cellStyle name="Normal 11 5 3 4 2" xfId="21047" xr:uid="{5843CE77-DEA0-46CE-BA6D-3AA8FC5A9BC7}"/>
    <cellStyle name="Normal 11 5 3 5" xfId="24014" xr:uid="{4F462E06-2789-43B4-9538-4BFEF5954722}"/>
    <cellStyle name="Normal 11 5 3 6" xfId="13134" xr:uid="{99B4E794-325F-4CD6-91D4-ACCEC952CE5D}"/>
    <cellStyle name="Normal 11 5 4" xfId="2310" xr:uid="{00000000-0005-0000-0000-000066030000}"/>
    <cellStyle name="Normal 11 5 4 2" xfId="7436" xr:uid="{35B10574-9D4D-4578-AC4E-A61C69771504}"/>
    <cellStyle name="Normal 11 5 4 2 2" xfId="27375" xr:uid="{C8368EE2-DA1F-43DE-8F75-E476DF764D55}"/>
    <cellStyle name="Normal 11 5 4 2 3" xfId="17816" xr:uid="{419A3659-2A11-44E1-A28C-26C85944F939}"/>
    <cellStyle name="Normal 11 5 4 3" xfId="10269" xr:uid="{C8B48D61-49CA-4B57-9C8B-DBD170D7F774}"/>
    <cellStyle name="Normal 11 5 4 3 2" xfId="20649" xr:uid="{DCC9D1B5-17C8-42D9-BC5F-22A86B416D42}"/>
    <cellStyle name="Normal 11 5 4 4" xfId="25358" xr:uid="{5C49BD4A-9C02-47AF-9DA1-A08A087E6962}"/>
    <cellStyle name="Normal 11 5 4 5" xfId="14983" xr:uid="{A07DE548-936A-4CB8-94E7-52FA4E3A9589}"/>
    <cellStyle name="Normal 11 5 5" xfId="3837" xr:uid="{D19BC1C9-2E10-4B47-B0C8-B6F0346CE62D}"/>
    <cellStyle name="Normal 11 5 5 2" xfId="8669" xr:uid="{98449998-45F3-41E3-BEFC-C7A5CD274203}"/>
    <cellStyle name="Normal 11 5 5 2 2" xfId="19049" xr:uid="{D9DFE239-6AE4-49FD-91BC-4D8FE9CC916D}"/>
    <cellStyle name="Normal 11 5 5 3" xfId="11502" xr:uid="{ECB60C65-AE28-4FD2-A77A-C8F5F5E542F8}"/>
    <cellStyle name="Normal 11 5 5 3 2" xfId="21882" xr:uid="{D537F629-95BF-4A91-AE3A-8202DF7F1EAD}"/>
    <cellStyle name="Normal 11 5 5 4" xfId="26817" xr:uid="{1132127F-3DB5-46A5-BB43-6BCF4B34D10F}"/>
    <cellStyle name="Normal 11 5 5 5" xfId="16216" xr:uid="{7BA8269A-E710-4EEF-BE55-A3B6C7D256FA}"/>
    <cellStyle name="Normal 11 5 6" xfId="5030" xr:uid="{ACC57913-C41D-415C-AB56-B836E90863CC}"/>
    <cellStyle name="Normal 11 5 6 2" xfId="14326" xr:uid="{3918465B-9A15-4C3E-9B12-CCF9B5CA9EF1}"/>
    <cellStyle name="Normal 11 5 7" xfId="6779" xr:uid="{BA1E19AF-9C0A-4A8D-8781-6A9D8108365F}"/>
    <cellStyle name="Normal 11 5 7 2" xfId="17159" xr:uid="{8BE4348E-2A2B-4371-99E8-1FAAFC57962E}"/>
    <cellStyle name="Normal 11 5 8" xfId="9612" xr:uid="{1EF09A24-7522-4965-91FA-F627EED0F86E}"/>
    <cellStyle name="Normal 11 5 8 2" xfId="19992" xr:uid="{36C7FCF1-DF08-49D1-B277-C0EA1EF462A2}"/>
    <cellStyle name="Normal 11 5 9" xfId="23308" xr:uid="{0BB148A3-0364-4042-9D78-23888DA62354}"/>
    <cellStyle name="Normal 11 6" xfId="676" xr:uid="{00000000-0005-0000-0000-000050040000}"/>
    <cellStyle name="Normal 11 6 2" xfId="3143" xr:uid="{00000000-0005-0000-0000-00006A030000}"/>
    <cellStyle name="Normal 11 6 2 2" xfId="6200" xr:uid="{BD2FB26E-5A54-4702-8AD8-BF4594B190BE}"/>
    <cellStyle name="Normal 11 6 2 2 2" xfId="27432" xr:uid="{8411C2E7-6F5C-4B86-9ABF-BFF24311035C}"/>
    <cellStyle name="Normal 11 6 2 2 3" xfId="27277" xr:uid="{99477210-CFF4-4DA4-9107-C7EDD774EF58}"/>
    <cellStyle name="Normal 11 6 2 2 4" xfId="15769" xr:uid="{2A1554A1-6644-46C6-AD6B-A491CE4466C2}"/>
    <cellStyle name="Normal 11 6 2 3" xfId="8222" xr:uid="{1977EEAB-C78B-4F89-A0A2-57B4FE295A7A}"/>
    <cellStyle name="Normal 11 6 2 3 2" xfId="28867" xr:uid="{9AEE0E77-4E08-48C3-9C2F-5E9C4C8DCA98}"/>
    <cellStyle name="Normal 11 6 2 3 3" xfId="18602" xr:uid="{4FB95FB6-A6BC-4810-A27B-07F758FEBEF0}"/>
    <cellStyle name="Normal 11 6 2 4" xfId="11055" xr:uid="{5DC9A81C-8400-4BF9-B424-33BD0E155F50}"/>
    <cellStyle name="Normal 11 6 2 4 2" xfId="21435" xr:uid="{3245FFD4-9E08-459A-805A-681AC8FDAD7D}"/>
    <cellStyle name="Normal 11 6 2 5" xfId="24377" xr:uid="{9788469F-2D8A-4D77-A45D-F5DD89018255}"/>
    <cellStyle name="Normal 11 6 2 6" xfId="13670" xr:uid="{6D5378A5-9F6A-4DD9-88B5-A35EDAE7891B}"/>
    <cellStyle name="Normal 11 6 3" xfId="2859" xr:uid="{00000000-0005-0000-0000-00006B030000}"/>
    <cellStyle name="Normal 11 6 3 2" xfId="6071" xr:uid="{15DD6167-203B-433F-A9E3-2A16E6DED355}"/>
    <cellStyle name="Normal 11 6 3 2 2" xfId="26193" xr:uid="{4BEDC51B-725A-4593-9E6F-94F99D7F80AA}"/>
    <cellStyle name="Normal 11 6 3 2 3" xfId="15527" xr:uid="{49E981A8-79E2-4F5A-B95F-10B2AB8193C5}"/>
    <cellStyle name="Normal 11 6 3 3" xfId="7980" xr:uid="{08214E28-A72D-40B5-A0FF-BBC0FE4C1529}"/>
    <cellStyle name="Normal 11 6 3 3 2" xfId="18360" xr:uid="{43EB3EFD-E78F-4679-BBDC-835B346BDB3B}"/>
    <cellStyle name="Normal 11 6 3 4" xfId="10813" xr:uid="{A1CE415C-D7A7-430E-B35E-FA2D26E8C63C}"/>
    <cellStyle name="Normal 11 6 3 4 2" xfId="21193" xr:uid="{3E53748C-901F-4ABE-B0FB-05984115E6B7}"/>
    <cellStyle name="Normal 11 6 3 5" xfId="24149" xr:uid="{D95C5E7B-8D7F-4AFD-9FFC-363BC5D9368F}"/>
    <cellStyle name="Normal 11 6 3 6" xfId="13347" xr:uid="{A7160CAA-E05C-42CC-9C4E-7CF2940DD71A}"/>
    <cellStyle name="Normal 11 6 4" xfId="4150" xr:uid="{8897D64D-3888-4BB8-9522-58EB076CD29F}"/>
    <cellStyle name="Normal 11 6 4 2" xfId="8921" xr:uid="{34FD39BE-6E6B-4AD5-BEC0-389BB156B5B3}"/>
    <cellStyle name="Normal 11 6 4 2 2" xfId="29020" xr:uid="{96374AE3-3679-4035-B9B3-F79B3DA14166}"/>
    <cellStyle name="Normal 11 6 4 2 3" xfId="19301" xr:uid="{217AB037-360E-43AE-B0B0-259481AA9338}"/>
    <cellStyle name="Normal 11 6 4 3" xfId="11754" xr:uid="{A9DA5D51-E46E-4BCB-8481-C81DCA54B20A}"/>
    <cellStyle name="Normal 11 6 4 3 2" xfId="22134" xr:uid="{2FF41ADB-2ECD-4F50-AC3B-147B5FE36219}"/>
    <cellStyle name="Normal 11 6 4 4" xfId="28483" xr:uid="{75AA98EB-F151-4117-9127-C1275A9C0006}"/>
    <cellStyle name="Normal 11 6 4 5" xfId="16468" xr:uid="{078E3D01-56AA-4595-9FB7-B04864440EC3}"/>
    <cellStyle name="Normal 11 6 5" xfId="5032" xr:uid="{CC1A95E0-B1E7-46CF-AFFF-52BB857E64C8}"/>
    <cellStyle name="Normal 11 6 5 2" xfId="27488" xr:uid="{64B45BFB-1BBC-4084-97A0-74B6A5E9A3EA}"/>
    <cellStyle name="Normal 11 6 5 3" xfId="14328" xr:uid="{FA70D1E4-E891-43DE-A664-7C2EE46E6787}"/>
    <cellStyle name="Normal 11 6 6" xfId="6781" xr:uid="{7D48E33C-69FE-439E-942C-4531C77FC840}"/>
    <cellStyle name="Normal 11 6 6 2" xfId="17161" xr:uid="{C9D6E1D2-24A2-448A-B67A-2510BAAC2BC4}"/>
    <cellStyle name="Normal 11 6 7" xfId="9614" xr:uid="{D7C41B80-F05F-49AC-9D45-D2A58C8503A3}"/>
    <cellStyle name="Normal 11 6 7 2" xfId="19994" xr:uid="{B05B765F-6156-4216-9857-FFAFC4C46E29}"/>
    <cellStyle name="Normal 11 6 8" xfId="25568" xr:uid="{F67A65D7-3B24-4110-8BA4-D4600D14EC47}"/>
    <cellStyle name="Normal 11 6 9" xfId="12699" xr:uid="{7B8BA89E-E580-44A4-B170-94A6475269B6}"/>
    <cellStyle name="Normal 11 7" xfId="677" xr:uid="{00000000-0005-0000-0000-000051040000}"/>
    <cellStyle name="Normal 11 7 2" xfId="5033" xr:uid="{E2F2A623-6DC7-4ADF-87D8-C8404433EF29}"/>
    <cellStyle name="Normal 11 7 2 2" xfId="24298" xr:uid="{6658F537-39AE-4CEA-A705-BFA760AE7921}"/>
    <cellStyle name="Normal 11 7 2 3" xfId="28286" xr:uid="{4AF7F0B1-F341-4D19-B61E-35484FCA54DA}"/>
    <cellStyle name="Normal 11 7 2 4" xfId="14329" xr:uid="{172FED5F-EF95-4CE1-895E-131F5BFE53E3}"/>
    <cellStyle name="Normal 11 7 3" xfId="6782" xr:uid="{C70B7F4A-CFDA-408D-8E8C-60D74F6957C8}"/>
    <cellStyle name="Normal 11 7 3 2" xfId="26914" xr:uid="{45EE320C-490B-472A-84F1-B3CD9D7A21FE}"/>
    <cellStyle name="Normal 11 7 3 3" xfId="17162" xr:uid="{DA37AFFF-3F63-4AF7-BA68-6F52E5231E45}"/>
    <cellStyle name="Normal 11 7 4" xfId="9615" xr:uid="{207D58B0-82A5-4E81-BBD0-2A00B8F9B192}"/>
    <cellStyle name="Normal 11 7 4 2" xfId="19995" xr:uid="{217F3421-304B-4632-AAD6-496D87CB8017}"/>
    <cellStyle name="Normal 11 7 5" xfId="24072" xr:uid="{17114C85-D6E0-4CA6-8C08-BE54408EB7E6}"/>
    <cellStyle name="Normal 11 7 6" xfId="13397" xr:uid="{FA874369-E5D4-4170-94AB-236BD918FFB8}"/>
    <cellStyle name="Normal 11 8" xfId="2651" xr:uid="{00000000-0005-0000-0000-00006D030000}"/>
    <cellStyle name="Normal 11 8 2" xfId="5912" xr:uid="{3C16B3C4-9BA2-4BA5-B56C-569FDC9C4593}"/>
    <cellStyle name="Normal 11 8 2 2" xfId="26110" xr:uid="{54BF3F3F-E486-4A98-8F86-41E336AFA9FE}"/>
    <cellStyle name="Normal 11 8 2 3" xfId="15322" xr:uid="{C9968FD0-A6FD-4FFC-8DD2-8D5D8F8B13DB}"/>
    <cellStyle name="Normal 11 8 3" xfId="7775" xr:uid="{1CBB693E-D222-4711-9277-F48DC820F811}"/>
    <cellStyle name="Normal 11 8 3 2" xfId="18155" xr:uid="{695EB2FB-8162-4F8F-AB9B-77C49AC9BC6D}"/>
    <cellStyle name="Normal 11 8 4" xfId="10608" xr:uid="{9DDBDCA2-A42D-46D7-A65A-9B5B5F7571DF}"/>
    <cellStyle name="Normal 11 8 4 2" xfId="20988" xr:uid="{E64107D0-E411-4EED-ABAC-042DFC620510}"/>
    <cellStyle name="Normal 11 8 5" xfId="24147" xr:uid="{DE3B9CCD-AB2F-43CC-8B21-43E9D3C24ECA}"/>
    <cellStyle name="Normal 11 8 6" xfId="13052" xr:uid="{683EF287-66DA-4C6E-89BD-CBED583B0E34}"/>
    <cellStyle name="Normal 11 9" xfId="2256" xr:uid="{00000000-0005-0000-0000-000059030000}"/>
    <cellStyle name="Normal 11 9 2" xfId="7382" xr:uid="{CC45CD05-6C38-4C8F-969D-40CD46DD4EC2}"/>
    <cellStyle name="Normal 11 9 2 2" xfId="27279" xr:uid="{72E147AB-D952-44EA-AF13-327D60A7B6A6}"/>
    <cellStyle name="Normal 11 9 2 3" xfId="17762" xr:uid="{8A41127B-A9DB-421D-8BAB-419AD756C79D}"/>
    <cellStyle name="Normal 11 9 3" xfId="10215" xr:uid="{1EAA9FB2-92CE-410F-B029-E2AE91B18BE7}"/>
    <cellStyle name="Normal 11 9 3 2" xfId="20595" xr:uid="{4321BE4B-2DA1-492D-8447-49E3C6028460}"/>
    <cellStyle name="Normal 11 9 4" xfId="23171" xr:uid="{9FB7D291-3478-42A8-8F80-95239D39C086}"/>
    <cellStyle name="Normal 11 9 5" xfId="14929" xr:uid="{9FD45EBF-AC69-4791-830E-35A1B66B4468}"/>
    <cellStyle name="Normal 12" xfId="678" xr:uid="{00000000-0005-0000-0000-000052040000}"/>
    <cellStyle name="Normal 12 10" xfId="22964" xr:uid="{033343EA-8A5A-4D18-A061-28041EF0DCC6}"/>
    <cellStyle name="Normal 12 11" xfId="12495" xr:uid="{C76A44B9-FF9F-49AA-868F-89A514942165}"/>
    <cellStyle name="Normal 12 2" xfId="679" xr:uid="{00000000-0005-0000-0000-000053040000}"/>
    <cellStyle name="Normal 12 2 2" xfId="5035" xr:uid="{AD475A3E-73E0-4B12-B0FE-634B3B93A6DB}"/>
    <cellStyle name="Normal 12 2 2 2" xfId="25709" xr:uid="{7DEF7E45-F8D2-4063-B834-3C42CF35FB5A}"/>
    <cellStyle name="Normal 12 2 2 3" xfId="28323" xr:uid="{47B5D16A-CAC2-48DD-97F0-0C9E4E57B817}"/>
    <cellStyle name="Normal 12 2 2 4" xfId="14331" xr:uid="{073FA9A3-B4A4-40BF-82B1-D44419344B16}"/>
    <cellStyle name="Normal 12 2 3" xfId="6784" xr:uid="{7E55DEA3-BC79-4550-9BF7-EE947CFB9519}"/>
    <cellStyle name="Normal 12 2 3 2" xfId="26152" xr:uid="{81BE5766-15C6-4192-B29B-386BCB362BB7}"/>
    <cellStyle name="Normal 12 2 3 3" xfId="28617" xr:uid="{41EE9D90-22B5-4D91-B56D-7AEBE4D80B29}"/>
    <cellStyle name="Normal 12 2 3 4" xfId="17164" xr:uid="{EB77552A-3E39-4B3A-B257-4C2ECD7599FC}"/>
    <cellStyle name="Normal 12 2 4" xfId="9617" xr:uid="{F376DB83-EF64-4A8A-8A23-F57AF8F0224E}"/>
    <cellStyle name="Normal 12 2 4 2" xfId="29376" xr:uid="{16BF253E-C692-4009-9718-45A3A081B9C4}"/>
    <cellStyle name="Normal 12 2 4 3" xfId="19997" xr:uid="{C7955B86-9016-4C69-83B8-7A3A2A612F4F}"/>
    <cellStyle name="Normal 12 2 5" xfId="23083" xr:uid="{01633C0A-A72D-4EE4-9F1A-3DF12E369B3B}"/>
    <cellStyle name="Normal 12 2 6" xfId="13348" xr:uid="{04ADC0D9-B86A-46C2-99CE-0C892D77FB6D}"/>
    <cellStyle name="Normal 12 3" xfId="3144" xr:uid="{00000000-0005-0000-0000-000070030000}"/>
    <cellStyle name="Normal 12 3 2" xfId="6201" xr:uid="{7D022FC5-7870-45D9-8D59-60C6C14ADAA5}"/>
    <cellStyle name="Normal 12 3 2 2" xfId="22820" xr:uid="{A94978FC-D56E-43B3-9DC5-0274A2631273}"/>
    <cellStyle name="Normal 12 3 2 3" xfId="28690" xr:uid="{B751A062-B9D7-469D-A5F7-D39FB081053B}"/>
    <cellStyle name="Normal 12 3 2 4" xfId="15770" xr:uid="{12715E97-5114-4E2C-8FB6-DE55CB85D0A7}"/>
    <cellStyle name="Normal 12 3 3" xfId="8223" xr:uid="{280E29AF-96C5-490F-A35E-4FE1D8B8925E}"/>
    <cellStyle name="Normal 12 3 3 2" xfId="28868" xr:uid="{DB1364C7-AF5D-4030-A5A3-4EC5C448E437}"/>
    <cellStyle name="Normal 12 3 3 3" xfId="18603" xr:uid="{4A4433A0-54AB-4011-AC64-8F7A09961B7A}"/>
    <cellStyle name="Normal 12 3 4" xfId="11056" xr:uid="{967ED9CC-BE3E-49B9-B845-28C03999D68A}"/>
    <cellStyle name="Normal 12 3 4 2" xfId="21436" xr:uid="{709F180A-4DE2-4C8B-8544-6FE558FA0956}"/>
    <cellStyle name="Normal 12 3 5" xfId="23529" xr:uid="{D5234BF6-12FD-419A-8C41-7A9641DE3930}"/>
    <cellStyle name="Normal 12 3 6" xfId="13671" xr:uid="{0E151977-D1A2-40E0-AF8A-9538AD77A839}"/>
    <cellStyle name="Normal 12 4" xfId="2659" xr:uid="{00000000-0005-0000-0000-000071030000}"/>
    <cellStyle name="Normal 12 4 2" xfId="5918" xr:uid="{770C451C-813B-4FF8-B587-13F9DBD1EDDF}"/>
    <cellStyle name="Normal 12 4 2 2" xfId="26364" xr:uid="{A71634E2-0DF5-493D-84C0-FC73DA14EE97}"/>
    <cellStyle name="Normal 12 4 2 3" xfId="15330" xr:uid="{CC0B48EF-C0F2-4E06-A1BC-09A8A75F57FE}"/>
    <cellStyle name="Normal 12 4 3" xfId="7783" xr:uid="{BE42800C-35A8-4D46-A402-C7092A9B236B}"/>
    <cellStyle name="Normal 12 4 3 2" xfId="18163" xr:uid="{7B232A74-B0B6-4F4E-96AB-6D93C640B5A0}"/>
    <cellStyle name="Normal 12 4 4" xfId="10616" xr:uid="{FA08CA2A-FAAF-443C-9DDE-1D77E1DEA92C}"/>
    <cellStyle name="Normal 12 4 4 2" xfId="20996" xr:uid="{92F78D94-E3D1-471E-BEDA-A74745FCF85D}"/>
    <cellStyle name="Normal 12 4 5" xfId="23749" xr:uid="{DD1E9B09-6FEC-4C59-9677-7A102651FFEB}"/>
    <cellStyle name="Normal 12 4 6" xfId="13060" xr:uid="{A5C88BF8-7A2F-4C5B-A0D7-BBF24B97022B}"/>
    <cellStyle name="Normal 12 5" xfId="2264" xr:uid="{00000000-0005-0000-0000-00006E030000}"/>
    <cellStyle name="Normal 12 5 2" xfId="7390" xr:uid="{7E50454D-933B-4840-8B3F-BB52394ED944}"/>
    <cellStyle name="Normal 12 5 2 2" xfId="17770" xr:uid="{4048479F-63F7-41DF-BC82-7A11D85C922E}"/>
    <cellStyle name="Normal 12 5 3" xfId="10223" xr:uid="{F12FA1EC-A2E7-45E9-BE43-2774C2E1BC84}"/>
    <cellStyle name="Normal 12 5 3 2" xfId="20603" xr:uid="{B9D70D8E-2672-4BF9-9869-6734F15C2519}"/>
    <cellStyle name="Normal 12 5 4" xfId="24476" xr:uid="{DFAA973F-326E-446E-A2AD-301ABEE1A675}"/>
    <cellStyle name="Normal 12 5 5" xfId="14937" xr:uid="{10721356-729C-4D58-94C5-73C19FEC5DA1}"/>
    <cellStyle name="Normal 12 6" xfId="3787" xr:uid="{FC5D471A-BA1A-4CEB-A00A-3C532FA45458}"/>
    <cellStyle name="Normal 12 6 2" xfId="8625" xr:uid="{4A058FC5-A2EB-4011-AFB4-00F15F2B6912}"/>
    <cellStyle name="Normal 12 6 2 2" xfId="19005" xr:uid="{317FE9FD-0925-4241-B2DD-16B933DBA824}"/>
    <cellStyle name="Normal 12 6 3" xfId="11458" xr:uid="{F70DC20A-4CB9-48B4-9B61-85C555A8C8E9}"/>
    <cellStyle name="Normal 12 6 3 2" xfId="21838" xr:uid="{0810842A-5B40-4B7C-9C40-6719AEEE95F9}"/>
    <cellStyle name="Normal 12 6 4" xfId="16172" xr:uid="{5BB47EA7-B128-4837-9360-E10735DAAB63}"/>
    <cellStyle name="Normal 12 7" xfId="5034" xr:uid="{D8E44DB6-B01F-4F4D-BD68-0CD5A36983BA}"/>
    <cellStyle name="Normal 12 7 2" xfId="14330" xr:uid="{8BB7854B-15D0-42A0-B9E8-58D48B1E44D2}"/>
    <cellStyle name="Normal 12 8" xfId="6783" xr:uid="{A16B3C71-8F9F-450E-843E-AC7EFF0240D8}"/>
    <cellStyle name="Normal 12 8 2" xfId="17163" xr:uid="{B73FF3CB-5A5C-4E83-9F3D-74B341F1AA0B}"/>
    <cellStyle name="Normal 12 9" xfId="9616" xr:uid="{1F8F4189-B832-4E1E-A1D8-D39FD28B04F1}"/>
    <cellStyle name="Normal 12 9 2" xfId="19996" xr:uid="{8DD72BD7-34D7-44AA-991F-BA6B4ED22B16}"/>
    <cellStyle name="Normal 13" xfId="680" xr:uid="{00000000-0005-0000-0000-000054040000}"/>
    <cellStyle name="Normal 13 2" xfId="2857" xr:uid="{00000000-0005-0000-0000-000073030000}"/>
    <cellStyle name="Normal 13 2 2" xfId="6069" xr:uid="{AA45E48B-09ED-4685-8AB6-AA6F639FBB2D}"/>
    <cellStyle name="Normal 13 2 2 2" xfId="27452" xr:uid="{0ECDDCD3-2C26-43D1-B28A-9066ED64A0C3}"/>
    <cellStyle name="Normal 13 2 2 3" xfId="15525" xr:uid="{5315A895-933C-4175-B1C5-5A178C13C8AC}"/>
    <cellStyle name="Normal 13 2 3" xfId="7978" xr:uid="{D6ED7299-EB16-4696-9CA3-92A77439F31C}"/>
    <cellStyle name="Normal 13 2 3 2" xfId="18358" xr:uid="{D5E1AFA7-D19D-42A0-9BA6-AB9511E67ADC}"/>
    <cellStyle name="Normal 13 2 4" xfId="10811" xr:uid="{A6E33D61-2B9E-43E3-8C2E-E87F8B37CAB6}"/>
    <cellStyle name="Normal 13 2 4 2" xfId="21191" xr:uid="{0F36D579-9F20-4F18-916E-96830EF010CE}"/>
    <cellStyle name="Normal 13 2 5" xfId="25075" xr:uid="{4FF1AE43-EA66-47B5-B73F-454B5E6A16AC}"/>
    <cellStyle name="Normal 13 2 6" xfId="13345" xr:uid="{D4F3D36C-A7FC-4FDC-AAE9-E1EEBC23B8B9}"/>
    <cellStyle name="Normal 13 3" xfId="5036" xr:uid="{5EF0DBC1-19E6-4D57-AA65-7566483BF4E3}"/>
    <cellStyle name="Normal 13 3 2" xfId="23886" xr:uid="{BAF24BDA-9EA4-4E49-9C2F-0A1B24FBA196}"/>
    <cellStyle name="Normal 13 3 3" xfId="14332" xr:uid="{9DE4D361-8895-4AF1-9B4A-485DAAF66D82}"/>
    <cellStyle name="Normal 13 3 4" xfId="30030" xr:uid="{A3EAF4AB-5115-481D-A447-9586BF9ECF1A}"/>
    <cellStyle name="Normal 13 4" xfId="6785" xr:uid="{E5B61214-23AE-4E08-9C32-6624FB8807D7}"/>
    <cellStyle name="Normal 13 4 2" xfId="24749" xr:uid="{30EAA314-B589-4A22-96C7-402013D2E5F1}"/>
    <cellStyle name="Normal 13 4 3" xfId="17165" xr:uid="{CD1AFCFF-8A29-40F4-BCB3-13A9938CCB65}"/>
    <cellStyle name="Normal 13 5" xfId="9618" xr:uid="{A64C81F3-8753-4787-8678-DA3C0B4E0D5D}"/>
    <cellStyle name="Normal 13 5 2" xfId="19998" xr:uid="{6AD10095-07EB-44EC-BF77-DAA26E917E4A}"/>
    <cellStyle name="Normal 13 6" xfId="24642" xr:uid="{C31D4092-6773-469F-B36E-534BE4E414D1}"/>
    <cellStyle name="Normal 13 7" xfId="12653" xr:uid="{8816A397-40EB-4D81-AB75-F4B738433536}"/>
    <cellStyle name="Normal 14" xfId="681" xr:uid="{00000000-0005-0000-0000-000055040000}"/>
    <cellStyle name="Normal 14 2" xfId="5037" xr:uid="{0D3D8E5F-1EDF-435C-B1B0-BD478797D276}"/>
    <cellStyle name="Normal 14 2 2" xfId="24477" xr:uid="{C034AB12-76B5-486A-9894-6A048BC7366A}"/>
    <cellStyle name="Normal 14 2 3" xfId="27541" xr:uid="{2A7A1040-187C-4B84-82AB-F3A4C14E60F4}"/>
    <cellStyle name="Normal 14 2 4" xfId="14333" xr:uid="{1F912A46-1F27-4E86-990F-1ED3312AE108}"/>
    <cellStyle name="Normal 14 3" xfId="6786" xr:uid="{F3711F9B-2A3C-4CD8-BBD7-40DE750693A8}"/>
    <cellStyle name="Normal 14 3 2" xfId="26275" xr:uid="{2E219A78-E01D-45C7-835F-4A082BBDE51C}"/>
    <cellStyle name="Normal 14 3 3" xfId="17166" xr:uid="{98E27F91-1457-4546-AA50-24A60B093E5D}"/>
    <cellStyle name="Normal 14 4" xfId="9619" xr:uid="{24ACE589-6F58-480C-A0A9-E0CCB13410CC}"/>
    <cellStyle name="Normal 14 4 2" xfId="19999" xr:uid="{34A16C81-10AF-4836-996D-F492EE7E1506}"/>
    <cellStyle name="Normal 14 5" xfId="24459" xr:uid="{B2C5D97A-D174-4AE7-8B7D-B2C708EFC8E7}"/>
    <cellStyle name="Normal 14 6" xfId="13351" xr:uid="{A6F71BD5-6E29-429D-86A0-A3FE750FA4A2}"/>
    <cellStyle name="Normal 15" xfId="2426" xr:uid="{00000000-0005-0000-0000-000075030000}"/>
    <cellStyle name="Normal 15 2" xfId="23094" xr:uid="{2C9AB8CE-D120-4791-BB69-A1D95A2CF072}"/>
    <cellStyle name="Normal 15 3" xfId="25233" xr:uid="{43C97933-000E-4EB9-ADD0-F68EC944A8A0}"/>
    <cellStyle name="Normal 15 4" xfId="29984" xr:uid="{4C44E769-B72D-47F8-BFD8-967FDABB778E}"/>
    <cellStyle name="Normal 16" xfId="2425" xr:uid="{00000000-0005-0000-0000-000076030000}"/>
    <cellStyle name="Normal 16 2" xfId="5724" xr:uid="{B477EC25-0A93-45EF-93C3-5F54D32200CD}"/>
    <cellStyle name="Normal 16 2 2" xfId="28318" xr:uid="{D5DCF4FC-BC09-4702-B3D6-AB3F7724FBFD}"/>
    <cellStyle name="Normal 16 2 3" xfId="15098" xr:uid="{29037CB6-2C9A-47AC-9730-FFD64DBF95FD}"/>
    <cellStyle name="Normal 16 3" xfId="7551" xr:uid="{63D701BD-ABDA-4964-8C51-6402DDBE271A}"/>
    <cellStyle name="Normal 16 3 2" xfId="17931" xr:uid="{9D219CFE-1969-42B2-A553-D5847A6DA9DD}"/>
    <cellStyle name="Normal 16 4" xfId="10384" xr:uid="{D2522661-93A0-4956-9697-D1730F5CFA20}"/>
    <cellStyle name="Normal 16 4 2" xfId="20764" xr:uid="{5137FD37-CDFD-4897-8D9B-C3DCFC154183}"/>
    <cellStyle name="Normal 16 5" xfId="25180" xr:uid="{7A977A69-078F-4B3B-A863-D178A5FF7356}"/>
    <cellStyle name="Normal 16 6" xfId="12811" xr:uid="{29E9BBF2-7804-4601-B0CA-D6862E03B065}"/>
    <cellStyle name="Normal 17" xfId="4844" xr:uid="{4EC3EDA1-0B49-4397-ACE6-F65BB86475E3}"/>
    <cellStyle name="Normal 17 2" xfId="26263" xr:uid="{F9058EFE-70AF-4C20-8F8B-416CE835CA40}"/>
    <cellStyle name="Normal 17 3" xfId="14132" xr:uid="{19AEF679-6457-4A98-AD6A-ED8181B653C8}"/>
    <cellStyle name="Normal 17 4" xfId="29612" xr:uid="{1408406F-0F3E-4B32-8FAF-E9953EA12EC1}"/>
    <cellStyle name="Normal 17 5" xfId="29587" xr:uid="{4ED93E39-21EF-4DCF-B005-6E3097EA06BD}"/>
    <cellStyle name="Normal 17 5 2" xfId="29639" xr:uid="{45B16796-CAAF-4DF6-B906-098BDC71E282}"/>
    <cellStyle name="Normal 17 5 2 2" xfId="30106" xr:uid="{F7E39ECD-4D10-4D07-8F21-75FAF9DEBFA7}"/>
    <cellStyle name="Normal 17 5 3" xfId="30381" xr:uid="{B45CE350-A162-4B94-B9BF-8DDA18EE9D32}"/>
    <cellStyle name="Normal 17 5 4" xfId="30368" xr:uid="{8603D28E-B236-4EC6-AE4B-CCA2E34ECDF2}"/>
    <cellStyle name="Normal 17 5 4 2" xfId="31707" xr:uid="{8378316B-0AEB-4628-8314-F5A160EE652A}"/>
    <cellStyle name="Normal 17 6" xfId="29637" xr:uid="{2615603F-F587-465C-9DB1-DFE5AAD13470}"/>
    <cellStyle name="Normal 17 6 2" xfId="30105" xr:uid="{1CE297B0-511C-45BD-82B6-9F5EFC6F4E9E}"/>
    <cellStyle name="Normal 17 7" xfId="30351" xr:uid="{B6AE06BD-E46D-4EF1-88E1-B52B46EEF606}"/>
    <cellStyle name="Normal 17 7 2" xfId="31691" xr:uid="{715E5696-15DC-46D7-B1F6-6B19405350CB}"/>
    <cellStyle name="Normal 18" xfId="6585" xr:uid="{41350291-B8D4-4B0F-BB97-B6A2FEFF55C8}"/>
    <cellStyle name="Normal 18 2" xfId="16965" xr:uid="{A08ADA9E-880A-423A-BC21-A77F0F152E4B}"/>
    <cellStyle name="Normal 19" xfId="9418" xr:uid="{EEFE1ADD-8068-4691-A806-69EFDD9F49C8}"/>
    <cellStyle name="Normal 19 2" xfId="19798" xr:uid="{B56B06F7-E066-401E-BD37-8901D45D37C2}"/>
    <cellStyle name="Normal 2" xfId="682" xr:uid="{00000000-0005-0000-0000-000056040000}"/>
    <cellStyle name="Normal 2 10" xfId="683" xr:uid="{00000000-0005-0000-0000-000057040000}"/>
    <cellStyle name="Normal 2 10 10" xfId="9620" xr:uid="{6A978DBD-1903-4566-A76F-D9BD2824005F}"/>
    <cellStyle name="Normal 2 10 10 2" xfId="20000" xr:uid="{FCAF2797-04A4-45F3-AAB4-4974094B7C05}"/>
    <cellStyle name="Normal 2 10 11" xfId="24308" xr:uid="{7CE40F8D-2C6C-40A0-827F-401595517E6B}"/>
    <cellStyle name="Normal 2 10 12" xfId="12545" xr:uid="{D8F2B4BC-75C0-46DD-AA3E-912AAFB27616}"/>
    <cellStyle name="Normal 2 10 2" xfId="684" xr:uid="{00000000-0005-0000-0000-000058040000}"/>
    <cellStyle name="Normal 2 10 2 10" xfId="12703" xr:uid="{03590174-D100-4823-9470-1F863032040F}"/>
    <cellStyle name="Normal 2 10 2 2" xfId="685" xr:uid="{00000000-0005-0000-0000-000059040000}"/>
    <cellStyle name="Normal 2 10 2 2 2" xfId="5040" xr:uid="{4B1D97E6-96DB-48FB-BE29-9C4A808EEAF1}"/>
    <cellStyle name="Normal 2 10 2 2 2 2" xfId="25026" xr:uid="{85EF3525-AC41-4E56-B053-2013675EAF5F}"/>
    <cellStyle name="Normal 2 10 2 2 2 3" xfId="27769" xr:uid="{E3908DE8-2AA8-4280-BAA0-A0384637A422}"/>
    <cellStyle name="Normal 2 10 2 2 2 4" xfId="14336" xr:uid="{715D0DB7-0BAC-4BB5-8734-41CF55C22CDC}"/>
    <cellStyle name="Normal 2 10 2 2 3" xfId="6789" xr:uid="{0E5A8F5D-0961-4D45-9D50-F9720832934F}"/>
    <cellStyle name="Normal 2 10 2 2 3 2" xfId="27568" xr:uid="{FC2BD4B1-3FF0-4C9B-B62C-30EB7E056146}"/>
    <cellStyle name="Normal 2 10 2 2 3 3" xfId="28313" xr:uid="{2E712B32-BDE8-415B-A965-6709DFF53A01}"/>
    <cellStyle name="Normal 2 10 2 2 3 4" xfId="17169" xr:uid="{7732C903-252A-4177-B4EE-01EA203637C3}"/>
    <cellStyle name="Normal 2 10 2 2 4" xfId="9622" xr:uid="{90E5D0CC-8E0F-4145-AD1C-7A6B585F163D}"/>
    <cellStyle name="Normal 2 10 2 2 4 2" xfId="29377" xr:uid="{48816090-0EC0-4318-9EF0-31208B402F94}"/>
    <cellStyle name="Normal 2 10 2 2 4 3" xfId="20002" xr:uid="{BAC9179B-5B3E-4B5E-946C-494A9C64BE30}"/>
    <cellStyle name="Normal 2 10 2 2 5" xfId="24021" xr:uid="{69D296D9-4E64-4349-A6C1-12380EBC0D27}"/>
    <cellStyle name="Normal 2 10 2 2 6" xfId="13672" xr:uid="{21AB60BC-1520-40B2-80EB-15E14175247D}"/>
    <cellStyle name="Normal 2 10 2 3" xfId="2712" xr:uid="{00000000-0005-0000-0000-00007B030000}"/>
    <cellStyle name="Normal 2 10 2 3 2" xfId="5929" xr:uid="{6F9B445A-F519-4F2B-841F-0828963C8272}"/>
    <cellStyle name="Normal 2 10 2 3 2 2" xfId="27656" xr:uid="{84CDA419-4F55-43FC-ADC1-410564068752}"/>
    <cellStyle name="Normal 2 10 2 3 2 3" xfId="15382" xr:uid="{4BF48A87-A58E-48C5-B237-DBBC0B37BCFF}"/>
    <cellStyle name="Normal 2 10 2 3 3" xfId="7835" xr:uid="{756D2142-0636-4E39-AA65-B82595E47ED9}"/>
    <cellStyle name="Normal 2 10 2 3 3 2" xfId="18215" xr:uid="{8974FC1F-3940-4551-8566-90BF8E1DBE46}"/>
    <cellStyle name="Normal 2 10 2 3 4" xfId="10668" xr:uid="{981C3D8B-0BC7-4C56-8B70-DF9DCC096F32}"/>
    <cellStyle name="Normal 2 10 2 3 4 2" xfId="21048" xr:uid="{04A75ED6-0273-48B9-957F-A9EF01D42227}"/>
    <cellStyle name="Normal 2 10 2 3 5" xfId="23044" xr:uid="{A8EBECA3-327C-48A7-853D-6A48EDFE396E}"/>
    <cellStyle name="Normal 2 10 2 3 6" xfId="13138" xr:uid="{C2DFDE86-C1D5-41D4-BE4E-0A9C42D6D918}"/>
    <cellStyle name="Normal 2 10 2 4" xfId="2420" xr:uid="{00000000-0005-0000-0000-000079030000}"/>
    <cellStyle name="Normal 2 10 2 4 2" xfId="7546" xr:uid="{3B36CAC2-FF81-448A-95FB-1AA5EF72530D}"/>
    <cellStyle name="Normal 2 10 2 4 2 2" xfId="27932" xr:uid="{D2FE575E-6C08-4270-98DA-54828BC91846}"/>
    <cellStyle name="Normal 2 10 2 4 2 3" xfId="17926" xr:uid="{F6D443BF-C32A-492D-865E-6B60716A332A}"/>
    <cellStyle name="Normal 2 10 2 4 3" xfId="10379" xr:uid="{78384D6C-1B9B-4ED5-A6E0-75FBD89CE93B}"/>
    <cellStyle name="Normal 2 10 2 4 3 2" xfId="20759" xr:uid="{B112BDC5-E73D-4943-A297-053DD2012967}"/>
    <cellStyle name="Normal 2 10 2 4 4" xfId="24923" xr:uid="{54163CFA-A981-416D-A52A-8376976FC0C9}"/>
    <cellStyle name="Normal 2 10 2 4 5" xfId="15093" xr:uid="{5725EBF2-79D5-45F0-9961-B3DD42B887C3}"/>
    <cellStyle name="Normal 2 10 2 5" xfId="3916" xr:uid="{BD5E7341-68BF-4756-8305-A435157C6732}"/>
    <cellStyle name="Normal 2 10 2 5 2" xfId="8747" xr:uid="{7215D1F5-0354-459D-8EC2-14DB0923EF4F}"/>
    <cellStyle name="Normal 2 10 2 5 2 2" xfId="19127" xr:uid="{1B946FF3-D8FF-49C9-8E18-EDA76F7B3291}"/>
    <cellStyle name="Normal 2 10 2 5 3" xfId="11580" xr:uid="{A2149190-495C-499F-817F-63A921074BCE}"/>
    <cellStyle name="Normal 2 10 2 5 3 2" xfId="21960" xr:uid="{CCB3DD2F-6369-4CCF-A0BB-9B6FD6A06564}"/>
    <cellStyle name="Normal 2 10 2 5 4" xfId="26098" xr:uid="{12B3E98C-809D-4A86-BBB9-BCD3ED4B0349}"/>
    <cellStyle name="Normal 2 10 2 5 5" xfId="16294" xr:uid="{12D5A544-ABFE-4F3E-BCE3-3E0259E3DDDD}"/>
    <cellStyle name="Normal 2 10 2 6" xfId="5039" xr:uid="{D5B2E7E1-955B-4DE0-AE72-078AEA147FA3}"/>
    <cellStyle name="Normal 2 10 2 6 2" xfId="14335" xr:uid="{B1481CA9-47DB-478D-B9E6-EDCB74F5F9FE}"/>
    <cellStyle name="Normal 2 10 2 7" xfId="6788" xr:uid="{836EDE06-7085-4C14-AD6D-C9F5F92FC2A3}"/>
    <cellStyle name="Normal 2 10 2 7 2" xfId="17168" xr:uid="{38C9EFBA-9DB9-48BD-96E0-0CB7D0C9787F}"/>
    <cellStyle name="Normal 2 10 2 8" xfId="9621" xr:uid="{B9D44309-A423-4CC3-8623-A597779FE67A}"/>
    <cellStyle name="Normal 2 10 2 8 2" xfId="20001" xr:uid="{D7D18A0B-24F2-45BA-8A57-C998D2A2B2F1}"/>
    <cellStyle name="Normal 2 10 2 9" xfId="23585" xr:uid="{8CE583E1-4E59-4591-9A6A-677E69EF0669}"/>
    <cellStyle name="Normal 2 10 3" xfId="686" xr:uid="{00000000-0005-0000-0000-00005A040000}"/>
    <cellStyle name="Normal 2 10 3 2" xfId="4449" xr:uid="{056BFCF5-1274-4918-A4DB-F87B2191CBDF}"/>
    <cellStyle name="Normal 2 10 3 2 2" xfId="9220" xr:uid="{050CFBA6-16B7-4853-A509-E414C781678D}"/>
    <cellStyle name="Normal 2 10 3 2 2 2" xfId="29213" xr:uid="{2BA3FFC7-FF5D-4274-8170-8C001DC032FF}"/>
    <cellStyle name="Normal 2 10 3 2 2 3" xfId="19600" xr:uid="{3F2C4159-088E-40FF-8CC1-40E4F01F2175}"/>
    <cellStyle name="Normal 2 10 3 2 3" xfId="12053" xr:uid="{1737CD57-5D2B-42D0-AF93-FA54A6266609}"/>
    <cellStyle name="Normal 2 10 3 2 3 2" xfId="22433" xr:uid="{92A273E8-584A-4750-B49B-6A439EE7CDCF}"/>
    <cellStyle name="Normal 2 10 3 2 4" xfId="25657" xr:uid="{939EA17D-5404-42BF-9BCE-F96FB7F08C8C}"/>
    <cellStyle name="Normal 2 10 3 2 5" xfId="16767" xr:uid="{5BD07587-E792-4E60-81B5-E88AF2F62CBA}"/>
    <cellStyle name="Normal 2 10 3 3" xfId="5041" xr:uid="{A07D5222-E95C-4645-B95C-D413E152A2E0}"/>
    <cellStyle name="Normal 2 10 3 3 2" xfId="24506" xr:uid="{E4FB581A-5B57-460F-9BFE-9BBB58D36D54}"/>
    <cellStyle name="Normal 2 10 3 3 3" xfId="26532" xr:uid="{EB907162-DEC4-4F5E-9493-D102550CE772}"/>
    <cellStyle name="Normal 2 10 3 3 4" xfId="14337" xr:uid="{42913208-0214-447A-AAC1-150923146ADA}"/>
    <cellStyle name="Normal 2 10 3 4" xfId="6790" xr:uid="{C7792434-52BD-4AF3-90AC-0E6F0DB2DE3B}"/>
    <cellStyle name="Normal 2 10 3 4 2" xfId="24386" xr:uid="{ACBB8426-ADCF-4399-A188-1C03473A4B6F}"/>
    <cellStyle name="Normal 2 10 3 4 3" xfId="25864" xr:uid="{C99A89DD-C295-4A1A-AEFA-162926ACA3B9}"/>
    <cellStyle name="Normal 2 10 3 4 4" xfId="17170" xr:uid="{0F2D2FA9-4751-42CD-9D77-7FED9BC3B7DD}"/>
    <cellStyle name="Normal 2 10 3 5" xfId="9623" xr:uid="{D3E6235E-5788-4E8F-827B-7F0456FA5E08}"/>
    <cellStyle name="Normal 2 10 3 5 2" xfId="29378" xr:uid="{23296332-AF0F-4B31-8C10-BDC4A4C91A07}"/>
    <cellStyle name="Normal 2 10 3 5 3" xfId="20003" xr:uid="{0A543DC3-5871-41AF-A95F-CCCD8399027A}"/>
    <cellStyle name="Normal 2 10 3 6" xfId="23880" xr:uid="{88A6EF82-244A-4931-A304-409A70362C02}"/>
    <cellStyle name="Normal 2 10 3 7" xfId="13673" xr:uid="{35D9751C-52C4-44B3-AE92-A0BE2C32FF41}"/>
    <cellStyle name="Normal 2 10 4" xfId="687" xr:uid="{00000000-0005-0000-0000-00005B040000}"/>
    <cellStyle name="Normal 2 10 4 2" xfId="5042" xr:uid="{F0F1627E-1D02-477B-9062-80DFA671F4A1}"/>
    <cellStyle name="Normal 2 10 4 2 2" xfId="25677" xr:uid="{EFD2D526-1985-4BBF-B4E7-627FD67D47DC}"/>
    <cellStyle name="Normal 2 10 4 2 3" xfId="27922" xr:uid="{C17E5783-7881-49DD-859E-5D6DC5FCDACD}"/>
    <cellStyle name="Normal 2 10 4 2 4" xfId="14338" xr:uid="{0D9E0302-872C-41EE-AAD3-1D698F8F637D}"/>
    <cellStyle name="Normal 2 10 4 3" xfId="6791" xr:uid="{2E122C95-0419-48D1-B781-FE19679BDA09}"/>
    <cellStyle name="Normal 2 10 4 3 2" xfId="26671" xr:uid="{756C9BF8-7F4E-4D5D-BFEA-0DC97959D1C8}"/>
    <cellStyle name="Normal 2 10 4 3 3" xfId="17171" xr:uid="{6C9C85BD-F9DC-424A-8FA1-5460624278FD}"/>
    <cellStyle name="Normal 2 10 4 4" xfId="9624" xr:uid="{326FC538-9A19-44D5-B746-510789696F5A}"/>
    <cellStyle name="Normal 2 10 4 4 2" xfId="20004" xr:uid="{C629BCCB-DEA1-46F1-8FCC-A0F4FCAC0B9B}"/>
    <cellStyle name="Normal 2 10 4 5" xfId="24324" xr:uid="{D3B42B4B-9B2D-4347-967B-69A50EED4634}"/>
    <cellStyle name="Normal 2 10 4 6" xfId="13401" xr:uid="{0F9FA0E0-BEE7-41CF-AF3D-4AB2C0132119}"/>
    <cellStyle name="Normal 2 10 5" xfId="2503" xr:uid="{00000000-0005-0000-0000-00007E030000}"/>
    <cellStyle name="Normal 2 10 5 2" xfId="5782" xr:uid="{35CEC759-4A6C-40CC-BF8A-236861E32D53}"/>
    <cellStyle name="Normal 2 10 5 2 2" xfId="28490" xr:uid="{45F6E169-BB30-4E7B-9E02-EE4370FD78A0}"/>
    <cellStyle name="Normal 2 10 5 2 3" xfId="15174" xr:uid="{1C2128C8-39D5-467D-B67D-C52C1ACE183E}"/>
    <cellStyle name="Normal 2 10 5 3" xfId="7627" xr:uid="{58E3CCDA-41AC-456B-8B87-365313B280B1}"/>
    <cellStyle name="Normal 2 10 5 3 2" xfId="18007" xr:uid="{3B8B6460-2202-4356-BD8D-D6C673D66CAF}"/>
    <cellStyle name="Normal 2 10 5 4" xfId="10460" xr:uid="{7BD48EB6-81F0-4168-9D24-324DCFC2998C}"/>
    <cellStyle name="Normal 2 10 5 4 2" xfId="20840" xr:uid="{E05399EA-7298-4A1B-8A5D-E719A730BCFD}"/>
    <cellStyle name="Normal 2 10 5 5" xfId="23020" xr:uid="{A4F06588-7611-44B0-941D-2B3DAE839F8A}"/>
    <cellStyle name="Normal 2 10 5 6" xfId="12890" xr:uid="{77731914-FBAD-4C62-8728-7EB91800362C}"/>
    <cellStyle name="Normal 2 10 6" xfId="2312" xr:uid="{00000000-0005-0000-0000-000078030000}"/>
    <cellStyle name="Normal 2 10 6 2" xfId="7438" xr:uid="{823EDB6F-E493-41CE-A857-F74FF97C3104}"/>
    <cellStyle name="Normal 2 10 6 2 2" xfId="28347" xr:uid="{F9D97EDC-77FD-4C92-8C2F-CB40999DFDDD}"/>
    <cellStyle name="Normal 2 10 6 2 3" xfId="17818" xr:uid="{F5C772A3-31A2-4AF6-92E9-FDFC9BB82E61}"/>
    <cellStyle name="Normal 2 10 6 3" xfId="10271" xr:uid="{97712D6C-5236-40BF-BEE6-725451375070}"/>
    <cellStyle name="Normal 2 10 6 3 2" xfId="20651" xr:uid="{68EC7E14-846C-47E4-A899-7D9526CC3A2A}"/>
    <cellStyle name="Normal 2 10 6 4" xfId="24081" xr:uid="{4D8E30FC-2E63-43FE-A0C3-711DD8F4D046}"/>
    <cellStyle name="Normal 2 10 6 5" xfId="14985" xr:uid="{1181DD5C-0855-4543-8E8D-3FA0D1405AC4}"/>
    <cellStyle name="Normal 2 10 7" xfId="3786" xr:uid="{518FA295-D8E6-4FED-B958-7995796B86E0}"/>
    <cellStyle name="Normal 2 10 7 2" xfId="8624" xr:uid="{DF8E0C14-C08B-4D4E-8B85-5D64FADE70B5}"/>
    <cellStyle name="Normal 2 10 7 2 2" xfId="19004" xr:uid="{ACBA6765-E82B-40E4-8880-08D673526B82}"/>
    <cellStyle name="Normal 2 10 7 3" xfId="11457" xr:uid="{B3B5DF78-D8AF-4EDA-998E-39990D31FCD8}"/>
    <cellStyle name="Normal 2 10 7 3 2" xfId="21837" xr:uid="{92F6B062-43CF-4C49-BC32-F58100DAAC0E}"/>
    <cellStyle name="Normal 2 10 7 4" xfId="26542" xr:uid="{740D2E73-59CD-42D3-B046-5A1CFF56CCE5}"/>
    <cellStyle name="Normal 2 10 7 5" xfId="16171" xr:uid="{E850A9D8-B814-422E-8901-B9B7BCB32F8B}"/>
    <cellStyle name="Normal 2 10 8" xfId="5038" xr:uid="{8B8E9146-C08B-4340-A020-2D969D66A976}"/>
    <cellStyle name="Normal 2 10 8 2" xfId="14334" xr:uid="{E740B02E-4A03-4B04-9557-5007D61D822E}"/>
    <cellStyle name="Normal 2 10 9" xfId="6787" xr:uid="{93F39D5F-0B91-48F9-A606-E5256C9A4BF8}"/>
    <cellStyle name="Normal 2 10 9 2" xfId="17167" xr:uid="{02CFE5B8-BBCE-4940-BE7B-08B07D6A68F7}"/>
    <cellStyle name="Normal 2 11" xfId="688" xr:uid="{00000000-0005-0000-0000-00005C040000}"/>
    <cellStyle name="Normal 2 11 10" xfId="9625" xr:uid="{7548FCAA-9289-4A47-BA79-68BAFF6D3460}"/>
    <cellStyle name="Normal 2 11 10 2" xfId="20005" xr:uid="{A173D02A-D76A-45AF-9D7E-CF93B835499F}"/>
    <cellStyle name="Normal 2 11 11" xfId="23295" xr:uid="{17368848-A1E5-4BD5-A1FE-E3698DB59D92}"/>
    <cellStyle name="Normal 2 11 12" xfId="12546" xr:uid="{CDFC12FC-8415-4608-AA79-491AC8CBA97C}"/>
    <cellStyle name="Normal 2 11 2" xfId="689" xr:uid="{00000000-0005-0000-0000-00005D040000}"/>
    <cellStyle name="Normal 2 11 2 2" xfId="690" xr:uid="{00000000-0005-0000-0000-00005E040000}"/>
    <cellStyle name="Normal 2 11 2 2 2" xfId="5045" xr:uid="{A121F22B-E9DC-42F4-B6C5-AB0316A4170F}"/>
    <cellStyle name="Normal 2 11 2 2 2 2" xfId="24719" xr:uid="{FB5F1BBE-6AB3-41AF-8185-463AD36EB213}"/>
    <cellStyle name="Normal 2 11 2 2 2 3" xfId="26688" xr:uid="{FF9964BB-61F7-4489-80BE-4BF8BFA0CAFD}"/>
    <cellStyle name="Normal 2 11 2 2 2 4" xfId="14341" xr:uid="{85C26CF3-9A61-41B4-9EFA-809A6A39FA16}"/>
    <cellStyle name="Normal 2 11 2 2 3" xfId="6794" xr:uid="{463C792A-969D-45EA-890B-D4320993EA6A}"/>
    <cellStyle name="Normal 2 11 2 2 3 2" xfId="27571" xr:uid="{2450452C-7EDC-4CDD-8592-E8D48DD6E376}"/>
    <cellStyle name="Normal 2 11 2 2 3 3" xfId="26773" xr:uid="{441DF291-444B-43E1-A2AC-6EDBE1179BC5}"/>
    <cellStyle name="Normal 2 11 2 2 3 4" xfId="17174" xr:uid="{E6E690B2-CFF4-4E20-8FE2-C1CE4943C2CE}"/>
    <cellStyle name="Normal 2 11 2 2 4" xfId="9627" xr:uid="{DB6D3923-1ED3-4A63-89AA-B99AC5FED05C}"/>
    <cellStyle name="Normal 2 11 2 2 4 2" xfId="29379" xr:uid="{70BD47A4-93BD-4240-828D-C84766DEECF7}"/>
    <cellStyle name="Normal 2 11 2 2 4 3" xfId="20007" xr:uid="{0E3F1D15-7B3C-4D4B-8FE1-584FDBF7F8E3}"/>
    <cellStyle name="Normal 2 11 2 2 5" xfId="24823" xr:uid="{EBA2E477-AD16-452A-88E4-24DD740FE92F}"/>
    <cellStyle name="Normal 2 11 2 2 6" xfId="13674" xr:uid="{0C357037-5A12-4E9F-A359-B6EE41BB8FAC}"/>
    <cellStyle name="Normal 2 11 2 3" xfId="2713" xr:uid="{00000000-0005-0000-0000-000082030000}"/>
    <cellStyle name="Normal 2 11 2 3 2" xfId="5930" xr:uid="{9A09F166-FA77-4869-954E-ADAB91502713}"/>
    <cellStyle name="Normal 2 11 2 3 2 2" xfId="27082" xr:uid="{D2CD80BB-9D3A-4852-8F45-D9B4481616CB}"/>
    <cellStyle name="Normal 2 11 2 3 2 3" xfId="15383" xr:uid="{F33F2DAC-F98D-48AB-8924-842E8DBA5A51}"/>
    <cellStyle name="Normal 2 11 2 3 3" xfId="7836" xr:uid="{B4A9C05E-4CE1-4774-BB3D-6872279E97A9}"/>
    <cellStyle name="Normal 2 11 2 3 3 2" xfId="18216" xr:uid="{B64314EC-7446-45FD-9DDF-84AD8E4E2989}"/>
    <cellStyle name="Normal 2 11 2 3 4" xfId="10669" xr:uid="{57A0FED7-EE91-4F36-B209-B14BD447FFDB}"/>
    <cellStyle name="Normal 2 11 2 3 4 2" xfId="21049" xr:uid="{4C7B949E-1FB9-4AAC-8BF3-235375D74781}"/>
    <cellStyle name="Normal 2 11 2 3 5" xfId="25370" xr:uid="{0DCA70EE-9F8E-474B-9424-83BEB2617289}"/>
    <cellStyle name="Normal 2 11 2 3 6" xfId="13139" xr:uid="{31C34A61-71BC-4FA9-A305-6233FF33ADB2}"/>
    <cellStyle name="Normal 2 11 2 4" xfId="4151" xr:uid="{6318FECA-3F45-4155-812A-21138AD32A2F}"/>
    <cellStyle name="Normal 2 11 2 4 2" xfId="8922" xr:uid="{B9EC27BE-90BB-40FA-83FF-1CD425CCCAAF}"/>
    <cellStyle name="Normal 2 11 2 4 2 2" xfId="29021" xr:uid="{3A3C317C-E6AC-433D-BEFA-7B1878C467AC}"/>
    <cellStyle name="Normal 2 11 2 4 2 3" xfId="19302" xr:uid="{0A00667E-00DE-44A3-AE8F-86910B1AEDDC}"/>
    <cellStyle name="Normal 2 11 2 4 3" xfId="11755" xr:uid="{D08207BA-352E-413A-819E-FA704D7726FA}"/>
    <cellStyle name="Normal 2 11 2 4 3 2" xfId="22135" xr:uid="{F91428F8-9EF9-4878-98DE-CE6DE92C1F16}"/>
    <cellStyle name="Normal 2 11 2 4 4" xfId="24820" xr:uid="{B6F9C03E-37D1-4BF4-A756-E837032DF0A1}"/>
    <cellStyle name="Normal 2 11 2 4 5" xfId="16469" xr:uid="{BEF11B16-C78A-4FD0-AFBE-C19E85D82267}"/>
    <cellStyle name="Normal 2 11 2 5" xfId="5044" xr:uid="{2109241C-B5BC-4E24-B38E-4BB82FE72988}"/>
    <cellStyle name="Normal 2 11 2 5 2" xfId="27692" xr:uid="{5798BFE2-BADB-43AD-945A-44D3BCAF67DE}"/>
    <cellStyle name="Normal 2 11 2 5 3" xfId="14340" xr:uid="{B3AFDC84-0E9C-4CF5-A8AB-E3F38705A0A1}"/>
    <cellStyle name="Normal 2 11 2 6" xfId="6793" xr:uid="{40B32340-8D5B-460B-8831-8EF4ACC8C41B}"/>
    <cellStyle name="Normal 2 11 2 6 2" xfId="17173" xr:uid="{996A3F2C-39EB-4707-A2F2-F78D870EB6E8}"/>
    <cellStyle name="Normal 2 11 2 7" xfId="9626" xr:uid="{52B71E2C-50C5-44A7-90E1-88009A44BF23}"/>
    <cellStyle name="Normal 2 11 2 7 2" xfId="20006" xr:uid="{A438D991-6F78-4109-A30C-894D3D31F343}"/>
    <cellStyle name="Normal 2 11 2 8" xfId="24103" xr:uid="{AF03A40D-7B56-4DA0-ADCC-41B065F1C27F}"/>
    <cellStyle name="Normal 2 11 2 9" xfId="12704" xr:uid="{5B829EA5-7AAB-4415-9D70-13C1EC52E975}"/>
    <cellStyle name="Normal 2 11 3" xfId="691" xr:uid="{00000000-0005-0000-0000-00005F040000}"/>
    <cellStyle name="Normal 2 11 3 2" xfId="4450" xr:uid="{E4AA06BD-7FE9-48CD-90B1-A362FCBD00C8}"/>
    <cellStyle name="Normal 2 11 3 2 2" xfId="9221" xr:uid="{F0550F66-C55F-492A-A3AD-90BFD7C6BBDC}"/>
    <cellStyle name="Normal 2 11 3 2 2 2" xfId="29214" xr:uid="{37E09FE3-3014-4F20-BFD7-8E250D838089}"/>
    <cellStyle name="Normal 2 11 3 2 2 3" xfId="19601" xr:uid="{3C72F442-633A-4228-8991-E78B9EB79B03}"/>
    <cellStyle name="Normal 2 11 3 2 3" xfId="12054" xr:uid="{B946B2CC-E385-4F3B-AAC6-D354A5957472}"/>
    <cellStyle name="Normal 2 11 3 2 3 2" xfId="22434" xr:uid="{E93E7978-5662-40B0-81D3-620034DA0316}"/>
    <cellStyle name="Normal 2 11 3 2 4" xfId="25491" xr:uid="{D84B4758-CB8C-4D79-8E7D-7EE6146C1370}"/>
    <cellStyle name="Normal 2 11 3 2 5" xfId="16768" xr:uid="{095285EF-4D64-4392-9B31-8190D4A20ED2}"/>
    <cellStyle name="Normal 2 11 3 3" xfId="5046" xr:uid="{E89A2EE6-1ED1-47F2-B0C8-EA5ED086468D}"/>
    <cellStyle name="Normal 2 11 3 3 2" xfId="26774" xr:uid="{8827C68F-BD88-4085-8760-A7E1A3FA6C26}"/>
    <cellStyle name="Normal 2 11 3 3 3" xfId="28719" xr:uid="{662A2953-B65F-4D77-BC6A-49B049514D0B}"/>
    <cellStyle name="Normal 2 11 3 3 4" xfId="14342" xr:uid="{FCA7E365-B79A-448B-BA9F-C1559274F769}"/>
    <cellStyle name="Normal 2 11 3 4" xfId="6795" xr:uid="{C614A644-0336-47E7-A754-B93549ACD5B1}"/>
    <cellStyle name="Normal 2 11 3 4 2" xfId="26103" xr:uid="{BD6077F8-424E-45BA-890F-381664F411F8}"/>
    <cellStyle name="Normal 2 11 3 4 3" xfId="27926" xr:uid="{91779748-978F-4488-92EC-023F7053C0F9}"/>
    <cellStyle name="Normal 2 11 3 4 4" xfId="17175" xr:uid="{E121E7C8-2AD4-413C-B568-6D6773F8980D}"/>
    <cellStyle name="Normal 2 11 3 5" xfId="9628" xr:uid="{A96993EA-D2CD-46B2-AA33-7CA4B13204C7}"/>
    <cellStyle name="Normal 2 11 3 5 2" xfId="29380" xr:uid="{F415137C-BA0B-471C-A285-A0165AA071B4}"/>
    <cellStyle name="Normal 2 11 3 5 3" xfId="20008" xr:uid="{69F6D4C8-E326-4E7C-A2F4-77FAD8FE2A55}"/>
    <cellStyle name="Normal 2 11 3 6" xfId="25038" xr:uid="{24C1CE92-4BC4-4CB8-9D5C-F637E06C03CE}"/>
    <cellStyle name="Normal 2 11 3 7" xfId="13675" xr:uid="{C070D5ED-9226-4525-8A50-EBFAA8BEBDF9}"/>
    <cellStyle name="Normal 2 11 4" xfId="692" xr:uid="{00000000-0005-0000-0000-000060040000}"/>
    <cellStyle name="Normal 2 11 4 2" xfId="5047" xr:uid="{B459AB12-4828-4AA2-8E40-F8B486715A2D}"/>
    <cellStyle name="Normal 2 11 4 2 2" xfId="25260" xr:uid="{5E960269-814D-4456-95E2-655708844D34}"/>
    <cellStyle name="Normal 2 11 4 2 3" xfId="26088" xr:uid="{2C256AD7-078B-4201-9285-BA4F52ED228D}"/>
    <cellStyle name="Normal 2 11 4 2 4" xfId="14343" xr:uid="{6A39B338-3722-45EB-8A96-EA61AD7CBAA7}"/>
    <cellStyle name="Normal 2 11 4 3" xfId="6796" xr:uid="{3CF92346-50DA-4EB4-9C5C-3CCF6DDBC05C}"/>
    <cellStyle name="Normal 2 11 4 3 2" xfId="28541" xr:uid="{B32E054C-5B25-4561-AF31-1988B222402D}"/>
    <cellStyle name="Normal 2 11 4 3 3" xfId="17176" xr:uid="{5B29483F-8037-4C59-95DF-1295B2B45F5D}"/>
    <cellStyle name="Normal 2 11 4 4" xfId="9629" xr:uid="{8C4681F5-AAAA-46E5-9AF1-527E58636B02}"/>
    <cellStyle name="Normal 2 11 4 4 2" xfId="20009" xr:uid="{E0A811DB-F42D-4E4B-B5CF-B8996681460E}"/>
    <cellStyle name="Normal 2 11 4 5" xfId="23096" xr:uid="{C8991AE7-7C46-4C24-A122-733EF8D1EDE0}"/>
    <cellStyle name="Normal 2 11 4 6" xfId="13402" xr:uid="{62845E8B-48F5-4245-B069-A95A01B8AF7B}"/>
    <cellStyle name="Normal 2 11 5" xfId="2563" xr:uid="{00000000-0005-0000-0000-000085030000}"/>
    <cellStyle name="Normal 2 11 5 2" xfId="5831" xr:uid="{3843DFB2-AF84-43EE-B4D8-AE7AFCBBA700}"/>
    <cellStyle name="Normal 2 11 5 2 2" xfId="27267" xr:uid="{8D4F960F-5476-4E3F-B11B-250FAC601B6D}"/>
    <cellStyle name="Normal 2 11 5 2 3" xfId="15234" xr:uid="{D0010BDF-DB6D-45C2-9BF5-B06545F845E0}"/>
    <cellStyle name="Normal 2 11 5 3" xfId="7687" xr:uid="{44B9F64B-A6E0-4186-B934-BA18663C252F}"/>
    <cellStyle name="Normal 2 11 5 3 2" xfId="18067" xr:uid="{97428237-8D3A-49DB-965A-577A4C3636D2}"/>
    <cellStyle name="Normal 2 11 5 4" xfId="10520" xr:uid="{671E1D28-6DC0-42BC-B9C0-60C548BCDE3F}"/>
    <cellStyle name="Normal 2 11 5 4 2" xfId="20900" xr:uid="{A880F3B5-688A-4283-B8C5-7C7FE41008B3}"/>
    <cellStyle name="Normal 2 11 5 5" xfId="23033" xr:uid="{3E971D98-ED51-449C-8034-B00CD32D0621}"/>
    <cellStyle name="Normal 2 11 5 6" xfId="12950" xr:uid="{E1E1477C-2118-45A7-9CD4-049AB2E9D66F}"/>
    <cellStyle name="Normal 2 11 6" xfId="2313" xr:uid="{00000000-0005-0000-0000-00007F030000}"/>
    <cellStyle name="Normal 2 11 6 2" xfId="7439" xr:uid="{69E11F5C-F7BF-4C8E-AD28-0E8B14D6579A}"/>
    <cellStyle name="Normal 2 11 6 2 2" xfId="26936" xr:uid="{9E12E909-DDE7-4313-AB68-987C5001D703}"/>
    <cellStyle name="Normal 2 11 6 2 3" xfId="17819" xr:uid="{373AEC07-D39E-4183-8813-DBA35C3F2492}"/>
    <cellStyle name="Normal 2 11 6 3" xfId="10272" xr:uid="{539AB551-65C7-4741-B5A2-D5FCDB5026CD}"/>
    <cellStyle name="Normal 2 11 6 3 2" xfId="20652" xr:uid="{A8188C4A-C06A-45AD-B4D1-6BC021A6D367}"/>
    <cellStyle name="Normal 2 11 6 4" xfId="22764" xr:uid="{116E2B37-4337-40A3-B329-BE5487142260}"/>
    <cellStyle name="Normal 2 11 6 5" xfId="14986" xr:uid="{67241E7E-C338-4013-BCAF-399ABDFB593E}"/>
    <cellStyle name="Normal 2 11 7" xfId="3917" xr:uid="{06BB3BE3-9D12-4985-BD31-756EEB205484}"/>
    <cellStyle name="Normal 2 11 7 2" xfId="8748" xr:uid="{F57683C8-A1C4-4944-8FD6-7F4EE5939C8F}"/>
    <cellStyle name="Normal 2 11 7 2 2" xfId="19128" xr:uid="{CE16FD75-23A0-4DCC-BFCD-A73B6318A001}"/>
    <cellStyle name="Normal 2 11 7 3" xfId="11581" xr:uid="{82F203D4-7521-454E-A00F-E5AD75C1763C}"/>
    <cellStyle name="Normal 2 11 7 3 2" xfId="21961" xr:uid="{FB0B6F23-F158-4F56-B6D4-B7BC8BEDF650}"/>
    <cellStyle name="Normal 2 11 7 4" xfId="26484" xr:uid="{DBD1EC51-B97B-4FB0-A2A1-503AD5AA6633}"/>
    <cellStyle name="Normal 2 11 7 5" xfId="16295" xr:uid="{C552E4D6-655E-41D0-87B8-4B144DD82BBF}"/>
    <cellStyle name="Normal 2 11 8" xfId="5043" xr:uid="{1F883003-EC5B-4260-8FC9-7C6DB9ABE434}"/>
    <cellStyle name="Normal 2 11 8 2" xfId="14339" xr:uid="{C0136DF8-21E1-4D0E-9F14-3B063A768726}"/>
    <cellStyle name="Normal 2 11 9" xfId="6792" xr:uid="{44DE699F-26F4-406B-AC29-3FB1BDB84D9D}"/>
    <cellStyle name="Normal 2 11 9 2" xfId="17172" xr:uid="{17C94238-CFBE-4971-BCCC-B358BCF6191F}"/>
    <cellStyle name="Normal 2 12" xfId="693" xr:uid="{00000000-0005-0000-0000-000061040000}"/>
    <cellStyle name="Normal 2 12 10" xfId="24313" xr:uid="{C4B1694A-5BCF-45DE-9B73-CFCDB20B6893}"/>
    <cellStyle name="Normal 2 12 11" xfId="12547" xr:uid="{BFFFDA71-7163-41DB-9A19-3654BD8B95EB}"/>
    <cellStyle name="Normal 2 12 2" xfId="694" xr:uid="{00000000-0005-0000-0000-000062040000}"/>
    <cellStyle name="Normal 2 12 2 2" xfId="3145" xr:uid="{00000000-0005-0000-0000-000088030000}"/>
    <cellStyle name="Normal 2 12 2 2 2" xfId="6202" xr:uid="{6C071AA9-8052-4A19-BBC4-C8E53F832150}"/>
    <cellStyle name="Normal 2 12 2 2 2 2" xfId="25988" xr:uid="{F695E4B9-4BC3-47BC-9CA0-3B7921F5510E}"/>
    <cellStyle name="Normal 2 12 2 2 2 3" xfId="27228" xr:uid="{38AFDA61-A737-403B-A881-135D42BED6E6}"/>
    <cellStyle name="Normal 2 12 2 2 2 4" xfId="15771" xr:uid="{FD12E452-2EC6-4BC0-9A90-3CB71518575D}"/>
    <cellStyle name="Normal 2 12 2 2 3" xfId="8224" xr:uid="{EC34CF9E-73C1-4F11-877E-764BEF518540}"/>
    <cellStyle name="Normal 2 12 2 2 3 2" xfId="28869" xr:uid="{6779F0AC-58B0-4A9E-9D88-CC257E668B5C}"/>
    <cellStyle name="Normal 2 12 2 2 3 3" xfId="18604" xr:uid="{A4154F23-51F5-449E-8A05-FDD905E69D20}"/>
    <cellStyle name="Normal 2 12 2 2 4" xfId="11057" xr:uid="{D0A10C70-916A-4888-9EEA-ED28F8E4FF6D}"/>
    <cellStyle name="Normal 2 12 2 2 4 2" xfId="21437" xr:uid="{CF5B5B14-00CE-4717-B460-9F1F01FE11E2}"/>
    <cellStyle name="Normal 2 12 2 2 5" xfId="23630" xr:uid="{26CF3B86-1C4D-4D2A-A134-D8A6565FFB65}"/>
    <cellStyle name="Normal 2 12 2 2 6" xfId="13676" xr:uid="{873C0DE1-ED71-4AE4-AD00-59466186DF89}"/>
    <cellStyle name="Normal 2 12 2 3" xfId="4152" xr:uid="{D6D889A8-360D-4F80-BE4E-266A6A20A4BF}"/>
    <cellStyle name="Normal 2 12 2 3 2" xfId="8923" xr:uid="{A16E22F0-1D4D-45A4-AA47-286B6C3ADAA3}"/>
    <cellStyle name="Normal 2 12 2 3 2 2" xfId="29022" xr:uid="{83CBF888-FA03-447F-8596-28C7633A1CC7}"/>
    <cellStyle name="Normal 2 12 2 3 2 3" xfId="19303" xr:uid="{538EA8EF-BD3F-48CE-8778-1FD143DD9B26}"/>
    <cellStyle name="Normal 2 12 2 3 3" xfId="11756" xr:uid="{F3A7152B-C212-4717-A9E4-13C63A060CD2}"/>
    <cellStyle name="Normal 2 12 2 3 3 2" xfId="22136" xr:uid="{CD431837-B461-4DAD-AEF5-D8B2EA3EC706}"/>
    <cellStyle name="Normal 2 12 2 3 4" xfId="25524" xr:uid="{7C6351C7-1DF0-49F4-89CA-46204D01BE09}"/>
    <cellStyle name="Normal 2 12 2 3 5" xfId="16470" xr:uid="{B1C6F4CE-8387-4716-88CE-B2A151364380}"/>
    <cellStyle name="Normal 2 12 2 4" xfId="5049" xr:uid="{F62C2ABC-1BB4-4029-953A-D59273C67F6E}"/>
    <cellStyle name="Normal 2 12 2 4 2" xfId="26664" xr:uid="{0B9CEAF7-1404-42E7-A05F-D198DDED00CE}"/>
    <cellStyle name="Normal 2 12 2 4 3" xfId="26011" xr:uid="{9DEAB642-BE4E-4E78-A67E-70699AD08010}"/>
    <cellStyle name="Normal 2 12 2 4 4" xfId="14345" xr:uid="{48070E90-91AC-435A-A5A8-EE27C64ECD30}"/>
    <cellStyle name="Normal 2 12 2 5" xfId="6798" xr:uid="{BDA83EE7-03C3-42D1-A66E-72EC9F67172F}"/>
    <cellStyle name="Normal 2 12 2 5 2" xfId="27691" xr:uid="{687265EA-AABC-48CA-A712-B105A5D5D19F}"/>
    <cellStyle name="Normal 2 12 2 5 3" xfId="17178" xr:uid="{82FC7CC3-B637-4692-A214-3CD7CFD6DF5D}"/>
    <cellStyle name="Normal 2 12 2 6" xfId="9631" xr:uid="{1638419B-06C1-42AB-9F98-77B9A86A3617}"/>
    <cellStyle name="Normal 2 12 2 6 2" xfId="20011" xr:uid="{6079A914-03B8-4C16-8E6F-9BCDF6ACEFB3}"/>
    <cellStyle name="Normal 2 12 2 7" xfId="23839" xr:uid="{7C71DCE9-5F17-4CC9-9737-9F99AF9F3569}"/>
    <cellStyle name="Normal 2 12 2 8" xfId="12705" xr:uid="{8DDC709A-75C5-4897-9B52-E8F6F1A3181B}"/>
    <cellStyle name="Normal 2 12 3" xfId="695" xr:uid="{00000000-0005-0000-0000-000063040000}"/>
    <cellStyle name="Normal 2 12 3 2" xfId="5050" xr:uid="{CCC813CD-B7C3-42C7-A528-E5AC42534405}"/>
    <cellStyle name="Normal 2 12 3 2 2" xfId="25265" xr:uid="{A77A91DB-57CE-4117-B9A7-D2B1DBB076DB}"/>
    <cellStyle name="Normal 2 12 3 2 3" xfId="28127" xr:uid="{F62CBC98-6ADF-4C8A-8ADE-D1476DB1C7F4}"/>
    <cellStyle name="Normal 2 12 3 2 4" xfId="14346" xr:uid="{1A6A9825-4FB8-448D-8E8D-BB1048C7D29A}"/>
    <cellStyle name="Normal 2 12 3 3" xfId="6799" xr:uid="{1CFA7D1D-7493-40E9-BCE4-7710842CBAFE}"/>
    <cellStyle name="Normal 2 12 3 3 2" xfId="28731" xr:uid="{41CD5769-6139-4791-9F18-3E8DFDE530F4}"/>
    <cellStyle name="Normal 2 12 3 3 3" xfId="28261" xr:uid="{C966000D-184A-49D0-A2FF-DE2BB300B107}"/>
    <cellStyle name="Normal 2 12 3 3 4" xfId="17179" xr:uid="{EBA3E272-AFDC-446B-977E-9F575C9FF67C}"/>
    <cellStyle name="Normal 2 12 3 4" xfId="9632" xr:uid="{C2EE0B6B-E4B6-4424-B574-89BE29F83862}"/>
    <cellStyle name="Normal 2 12 3 4 2" xfId="26924" xr:uid="{D86BA0A1-F63D-4904-BE59-A0269A7B455F}"/>
    <cellStyle name="Normal 2 12 3 4 3" xfId="29381" xr:uid="{787C53C1-CC97-472E-BB39-879554D19472}"/>
    <cellStyle name="Normal 2 12 3 4 4" xfId="20012" xr:uid="{CD4337CD-DEB4-435A-8FF3-AA4B0D6DFDB8}"/>
    <cellStyle name="Normal 2 12 3 5" xfId="24526" xr:uid="{A71F60CB-D922-4F5A-9AD6-54A8BDC0EB0C}"/>
    <cellStyle name="Normal 2 12 3 6" xfId="26864" xr:uid="{1D230C7E-42DC-4938-B1D1-54C79D0144FB}"/>
    <cellStyle name="Normal 2 12 3 7" xfId="13403" xr:uid="{87A5CEEB-4A97-4BFC-BAA5-FB0FCC8F2AB3}"/>
    <cellStyle name="Normal 2 12 4" xfId="2714" xr:uid="{00000000-0005-0000-0000-00008A030000}"/>
    <cellStyle name="Normal 2 12 4 2" xfId="5931" xr:uid="{6EDD2CC7-2227-43CD-82A7-24FAE130A86C}"/>
    <cellStyle name="Normal 2 12 4 2 2" xfId="26958" xr:uid="{024009E2-69BC-4D14-85E4-41DAC904AAC2}"/>
    <cellStyle name="Normal 2 12 4 2 3" xfId="15384" xr:uid="{038E392B-4452-45D1-8175-0D0EF474C8A6}"/>
    <cellStyle name="Normal 2 12 4 3" xfId="7837" xr:uid="{E0B3EA40-2C1C-44F2-B694-F9521881BF73}"/>
    <cellStyle name="Normal 2 12 4 3 2" xfId="18217" xr:uid="{B472CFE4-A8DF-4F8A-BE9A-CF47B3E19988}"/>
    <cellStyle name="Normal 2 12 4 4" xfId="10670" xr:uid="{D99342C7-A30D-4D14-8108-8C3DECC0681A}"/>
    <cellStyle name="Normal 2 12 4 4 2" xfId="21050" xr:uid="{C3B3BD40-4897-4BAB-AE6F-B5D7241EEB89}"/>
    <cellStyle name="Normal 2 12 4 5" xfId="23045" xr:uid="{403BE773-368D-4016-90E9-A4AFA6A0328E}"/>
    <cellStyle name="Normal 2 12 4 6" xfId="13140" xr:uid="{35741350-EEE0-4A6C-A2C8-88454173C03D}"/>
    <cellStyle name="Normal 2 12 5" xfId="2314" xr:uid="{00000000-0005-0000-0000-000086030000}"/>
    <cellStyle name="Normal 2 12 5 2" xfId="7440" xr:uid="{DC74244F-CEF2-40BA-8E8B-AA2F626EA3B1}"/>
    <cellStyle name="Normal 2 12 5 2 2" xfId="27189" xr:uid="{12ED516D-C73E-4159-ABAD-D572C6B0472C}"/>
    <cellStyle name="Normal 2 12 5 2 3" xfId="17820" xr:uid="{A3327FF1-3D14-4461-8F48-9B893F7E937A}"/>
    <cellStyle name="Normal 2 12 5 3" xfId="10273" xr:uid="{2F6BF530-90FD-4764-B767-726AEAE083C0}"/>
    <cellStyle name="Normal 2 12 5 3 2" xfId="20653" xr:uid="{086AB441-B602-4A8B-8825-81A7CE08EDE3}"/>
    <cellStyle name="Normal 2 12 5 4" xfId="23381" xr:uid="{1930B0EF-6E92-4AD4-91BE-C5868B2324D3}"/>
    <cellStyle name="Normal 2 12 5 5" xfId="14987" xr:uid="{24197653-0156-4DCD-AAC4-185551D9B75C}"/>
    <cellStyle name="Normal 2 12 6" xfId="3918" xr:uid="{862F9C56-87FC-4028-AEE0-D599749BAE49}"/>
    <cellStyle name="Normal 2 12 6 2" xfId="8749" xr:uid="{4FE3C1CA-2370-4773-903B-43E21AD7A1A4}"/>
    <cellStyle name="Normal 2 12 6 2 2" xfId="28973" xr:uid="{88234ACF-7E58-4A8D-8098-E71BB925D1F5}"/>
    <cellStyle name="Normal 2 12 6 2 3" xfId="19129" xr:uid="{8A0FA511-4F05-41B9-9E2A-8EDE7BD4E1C5}"/>
    <cellStyle name="Normal 2 12 6 3" xfId="11582" xr:uid="{42E6267B-FCAD-4BAE-BAD2-0197454CED5A}"/>
    <cellStyle name="Normal 2 12 6 3 2" xfId="21962" xr:uid="{9BEE1500-3526-4456-B1DE-487CBCA099FF}"/>
    <cellStyle name="Normal 2 12 6 4" xfId="27260" xr:uid="{9509CF65-F4CD-4A01-B23A-D9B9F2577566}"/>
    <cellStyle name="Normal 2 12 6 5" xfId="16296" xr:uid="{32B63F1B-CB00-443A-B658-9EF61CC085BF}"/>
    <cellStyle name="Normal 2 12 7" xfId="5048" xr:uid="{205DCC1C-D8B2-45D1-9E98-A8EC02216FA7}"/>
    <cellStyle name="Normal 2 12 7 2" xfId="27215" xr:uid="{0DCF1CAA-9412-4493-867B-E55880945362}"/>
    <cellStyle name="Normal 2 12 7 3" xfId="14344" xr:uid="{45B08D12-5F3A-46E1-8825-F340495B8EA6}"/>
    <cellStyle name="Normal 2 12 8" xfId="6797" xr:uid="{3E9A390C-A202-4D43-8789-BFABD91A663E}"/>
    <cellStyle name="Normal 2 12 8 2" xfId="17177" xr:uid="{D6CDDCE8-823E-46BE-93B7-C9BAD3FB48F6}"/>
    <cellStyle name="Normal 2 12 9" xfId="9630" xr:uid="{9A2B37B7-75C6-4AB4-A526-78B3BAB40987}"/>
    <cellStyle name="Normal 2 12 9 2" xfId="20010" xr:uid="{FD04D961-0A2A-4BFA-9186-70C7CDAB289E}"/>
    <cellStyle name="Normal 2 13" xfId="696" xr:uid="{00000000-0005-0000-0000-000064040000}"/>
    <cellStyle name="Normal 2 13 10" xfId="12548" xr:uid="{607C6339-EF34-4CA7-B007-093589A9DFF1}"/>
    <cellStyle name="Normal 2 13 2" xfId="697" xr:uid="{00000000-0005-0000-0000-000065040000}"/>
    <cellStyle name="Normal 2 13 2 2" xfId="2895" xr:uid="{00000000-0005-0000-0000-00008D030000}"/>
    <cellStyle name="Normal 2 13 2 2 2" xfId="6080" xr:uid="{E7CD39CE-381A-480F-8304-93B35A1E0682}"/>
    <cellStyle name="Normal 2 13 2 2 2 2" xfId="28008" xr:uid="{9854EA64-D986-4B49-A540-0ECA80FCEA37}"/>
    <cellStyle name="Normal 2 13 2 2 2 3" xfId="26641" xr:uid="{3F1FD5B6-B6CD-4ACB-81A0-D882C93C8B85}"/>
    <cellStyle name="Normal 2 13 2 2 2 4" xfId="15558" xr:uid="{870D363D-9308-4DD1-890B-6775A99DE0C9}"/>
    <cellStyle name="Normal 2 13 2 2 3" xfId="8011" xr:uid="{25095A88-A81D-42AE-AF2C-DBADA90D3AC1}"/>
    <cellStyle name="Normal 2 13 2 2 3 2" xfId="27896" xr:uid="{312B33F7-0587-48D5-B937-0C1DDA6D7348}"/>
    <cellStyle name="Normal 2 13 2 2 3 3" xfId="18391" xr:uid="{E002EEA5-C0DA-4285-A382-40BA20D929BD}"/>
    <cellStyle name="Normal 2 13 2 2 4" xfId="10844" xr:uid="{71BB9C2D-DF6D-459D-95F5-030FDE47A73E}"/>
    <cellStyle name="Normal 2 13 2 2 4 2" xfId="21224" xr:uid="{C52CE360-551D-43D7-8E1F-982CAD2A7CE3}"/>
    <cellStyle name="Normal 2 13 2 2 5" xfId="24829" xr:uid="{17456269-B238-4D4B-AB28-04A2ABB60D54}"/>
    <cellStyle name="Normal 2 13 2 2 6" xfId="13404" xr:uid="{38B46987-3AED-480E-8634-DEC961362DBF}"/>
    <cellStyle name="Normal 2 13 2 3" xfId="5052" xr:uid="{C9DD66FA-B797-44BE-9410-5751FBD68DB7}"/>
    <cellStyle name="Normal 2 13 2 3 2" xfId="25399" xr:uid="{D76BF7DB-D0CE-4DA6-8D43-039205485AB8}"/>
    <cellStyle name="Normal 2 13 2 3 3" xfId="28710" xr:uid="{A8A6D2A8-1314-49BF-8395-21ABE9006B2F}"/>
    <cellStyle name="Normal 2 13 2 3 4" xfId="14348" xr:uid="{3E9E1CEC-20B8-4297-AF85-22B2129D76E3}"/>
    <cellStyle name="Normal 2 13 2 4" xfId="6801" xr:uid="{5B4DBFDA-5B2E-45CA-A5D1-EE20766DBB63}"/>
    <cellStyle name="Normal 2 13 2 4 2" xfId="26580" xr:uid="{3C5FB58E-3930-4A1D-AAA5-9891C20A8A77}"/>
    <cellStyle name="Normal 2 13 2 4 3" xfId="26780" xr:uid="{D38BDE4A-B84E-4801-ADA2-55FE88D7D48E}"/>
    <cellStyle name="Normal 2 13 2 4 4" xfId="17181" xr:uid="{35B851E9-70DE-4CEE-AE83-D37F0EA6D399}"/>
    <cellStyle name="Normal 2 13 2 5" xfId="9634" xr:uid="{955ACF57-2DC0-4076-81F5-1243B7117EF2}"/>
    <cellStyle name="Normal 2 13 2 5 2" xfId="29382" xr:uid="{4DA17BA7-05FA-4293-AD12-06B398A16DA6}"/>
    <cellStyle name="Normal 2 13 2 5 3" xfId="20014" xr:uid="{213CDD61-EBBA-4353-A7AD-8D16FE7D192B}"/>
    <cellStyle name="Normal 2 13 2 6" xfId="23567" xr:uid="{A0A782DB-AEF9-44EF-BB70-DDB14D6F3F53}"/>
    <cellStyle name="Normal 2 13 2 7" xfId="12706" xr:uid="{49B418C9-0409-418F-8BC6-D6E3895FCCE4}"/>
    <cellStyle name="Normal 2 13 3" xfId="698" xr:uid="{00000000-0005-0000-0000-000066040000}"/>
    <cellStyle name="Normal 2 13 3 2" xfId="5053" xr:uid="{16B57749-BC2F-4EBA-8A66-16C913CCE0A7}"/>
    <cellStyle name="Normal 2 13 3 2 2" xfId="26674" xr:uid="{4CE37BDF-DDA6-4EF4-A8BE-19F02199E1C5}"/>
    <cellStyle name="Normal 2 13 3 2 3" xfId="26168" xr:uid="{C0B932BA-994D-4246-B559-E24B1500E6E2}"/>
    <cellStyle name="Normal 2 13 3 2 4" xfId="14349" xr:uid="{4B9D994D-9B7F-4BAE-9A81-F34F5BDEB577}"/>
    <cellStyle name="Normal 2 13 3 3" xfId="6802" xr:uid="{629CD0E2-4D5B-451A-B552-F635A4777AA9}"/>
    <cellStyle name="Normal 2 13 3 3 2" xfId="27351" xr:uid="{38F693FB-6BC9-4DE0-96E1-669B38E1019A}"/>
    <cellStyle name="Normal 2 13 3 3 3" xfId="27784" xr:uid="{9680442B-8245-4246-A718-160A9B4BF8B1}"/>
    <cellStyle name="Normal 2 13 3 3 4" xfId="17182" xr:uid="{8323F49B-5484-4FB6-A4F9-5C80BEBC965C}"/>
    <cellStyle name="Normal 2 13 3 4" xfId="9635" xr:uid="{F3E931C3-F020-4CB7-9A99-B88618CE1F14}"/>
    <cellStyle name="Normal 2 13 3 4 2" xfId="29383" xr:uid="{D01D4042-F080-4C53-BD18-CDD381A6175C}"/>
    <cellStyle name="Normal 2 13 3 4 3" xfId="20015" xr:uid="{6DB56589-5B17-4810-8000-63FFF2681DCE}"/>
    <cellStyle name="Normal 2 13 3 5" xfId="23211" xr:uid="{7BF45036-8F2B-49EA-B7BD-11796D6E0761}"/>
    <cellStyle name="Normal 2 13 3 6" xfId="13141" xr:uid="{F3A004A6-7AA8-48A4-9171-2AFF8C2B85B7}"/>
    <cellStyle name="Normal 2 13 4" xfId="2315" xr:uid="{00000000-0005-0000-0000-00008B030000}"/>
    <cellStyle name="Normal 2 13 4 2" xfId="7441" xr:uid="{9FDCFD15-2045-4A73-B622-AAF6F3D2DB93}"/>
    <cellStyle name="Normal 2 13 4 2 2" xfId="27131" xr:uid="{BF7D1718-C9FB-4127-BC76-F04B7B5D282A}"/>
    <cellStyle name="Normal 2 13 4 2 3" xfId="17821" xr:uid="{21DDEA4D-1D09-4C5B-962F-FF6625B56D26}"/>
    <cellStyle name="Normal 2 13 4 3" xfId="10274" xr:uid="{940BD426-6BBD-4FF7-93CB-9B9049819199}"/>
    <cellStyle name="Normal 2 13 4 3 2" xfId="20654" xr:uid="{3E70BC60-4938-42BA-ADAC-D4256578727F}"/>
    <cellStyle name="Normal 2 13 4 4" xfId="23220" xr:uid="{BDD319B5-62A8-4F8E-837C-6526D1A0B017}"/>
    <cellStyle name="Normal 2 13 4 5" xfId="14988" xr:uid="{E57267F2-BDCA-4007-B707-B4B798846748}"/>
    <cellStyle name="Normal 2 13 5" xfId="3919" xr:uid="{AC20E962-BB90-4FD9-AACA-F35BDE47B5CC}"/>
    <cellStyle name="Normal 2 13 5 2" xfId="8750" xr:uid="{B76659DB-71A3-4D9A-81B3-85C900BAE2A4}"/>
    <cellStyle name="Normal 2 13 5 2 2" xfId="28974" xr:uid="{ABE0CF6F-4A69-4581-B8E2-387E2E91F688}"/>
    <cellStyle name="Normal 2 13 5 2 3" xfId="19130" xr:uid="{2EEF2137-3ACA-45D2-BDD9-EC95A5EF6D5A}"/>
    <cellStyle name="Normal 2 13 5 3" xfId="11583" xr:uid="{B612831D-FB7F-41B9-906D-ADCD843F1893}"/>
    <cellStyle name="Normal 2 13 5 3 2" xfId="21963" xr:uid="{E4933414-0080-41AE-BF13-7DEFA8A01D4A}"/>
    <cellStyle name="Normal 2 13 5 4" xfId="24185" xr:uid="{93C18363-F828-42DA-900A-A93383C46AF8}"/>
    <cellStyle name="Normal 2 13 5 5" xfId="16297" xr:uid="{8071185E-916E-422A-8C47-1CEDA5601695}"/>
    <cellStyle name="Normal 2 13 6" xfId="5051" xr:uid="{7B2222A7-5518-4240-ABEF-BB54564377AF}"/>
    <cellStyle name="Normal 2 13 6 2" xfId="28663" xr:uid="{509D706F-B397-497B-B228-7E14A9FD0E9D}"/>
    <cellStyle name="Normal 2 13 6 3" xfId="28525" xr:uid="{995C575B-22C2-4EB5-9366-2DA73AF2183D}"/>
    <cellStyle name="Normal 2 13 6 4" xfId="14347" xr:uid="{B52B2403-5BC0-40BA-9B3C-4D3583CA869C}"/>
    <cellStyle name="Normal 2 13 7" xfId="6800" xr:uid="{51956793-B0A0-42C4-AF73-0CD50D0F0060}"/>
    <cellStyle name="Normal 2 13 7 2" xfId="25836" xr:uid="{B020079B-E1E3-4D6B-892E-4E6785B372D3}"/>
    <cellStyle name="Normal 2 13 7 3" xfId="17180" xr:uid="{6FABBDF4-5A02-47AC-8BBA-64ED8D97D7BD}"/>
    <cellStyle name="Normal 2 13 8" xfId="9633" xr:uid="{29066DE0-0AC4-40A5-A210-1F32B4403DD1}"/>
    <cellStyle name="Normal 2 13 8 2" xfId="20013" xr:uid="{40C4E7B4-633A-405F-98B9-71C300C04F3E}"/>
    <cellStyle name="Normal 2 13 9" xfId="23535" xr:uid="{E3D13D6F-55A0-45A0-8F71-C656C2403A8B}"/>
    <cellStyle name="Normal 2 14" xfId="699" xr:uid="{00000000-0005-0000-0000-000067040000}"/>
    <cellStyle name="Normal 2 14 10" xfId="12496" xr:uid="{E4B5DED5-9547-46A4-84B7-2070BD7594F5}"/>
    <cellStyle name="Normal 2 14 2" xfId="700" xr:uid="{00000000-0005-0000-0000-000068040000}"/>
    <cellStyle name="Normal 2 14 2 2" xfId="5055" xr:uid="{1363D8E9-2358-4A8D-9C52-EE95A4EF83AB}"/>
    <cellStyle name="Normal 2 14 2 2 2" xfId="23645" xr:uid="{858CFCC9-7183-4B2F-B333-E1BC88013BC4}"/>
    <cellStyle name="Normal 2 14 2 2 3" xfId="26028" xr:uid="{40B98B3B-FF7B-495D-BA61-32A07F1C7778}"/>
    <cellStyle name="Normal 2 14 2 2 4" xfId="14351" xr:uid="{AEA686FA-6D4B-45CB-AA24-5FCE2B657FDE}"/>
    <cellStyle name="Normal 2 14 2 3" xfId="6804" xr:uid="{B71CAB16-0D84-48BE-9FE6-E95E192B92BF}"/>
    <cellStyle name="Normal 2 14 2 3 2" xfId="26479" xr:uid="{4F89B049-78E2-40D9-B8C7-1D736BF01293}"/>
    <cellStyle name="Normal 2 14 2 3 3" xfId="17184" xr:uid="{EFE3F972-A6A9-417F-8812-50DAFD47C87F}"/>
    <cellStyle name="Normal 2 14 2 4" xfId="9637" xr:uid="{6CA6BDB9-9B84-4635-8818-F3FF250B3FF6}"/>
    <cellStyle name="Normal 2 14 2 4 2" xfId="20017" xr:uid="{8DA8322E-FA58-48C2-9857-5F86B153E87A}"/>
    <cellStyle name="Normal 2 14 2 5" xfId="24372" xr:uid="{CEF9AF8D-2CF6-4C9A-8003-3940DE7E9F12}"/>
    <cellStyle name="Normal 2 14 2 6" xfId="13677" xr:uid="{174C2A17-2022-4783-8EFD-559BCAD0B7C8}"/>
    <cellStyle name="Normal 2 14 3" xfId="2865" xr:uid="{00000000-0005-0000-0000-000091030000}"/>
    <cellStyle name="Normal 2 14 3 2" xfId="6072" xr:uid="{433CEF8A-6A09-4ED8-AB5B-0926C5EB880D}"/>
    <cellStyle name="Normal 2 14 3 2 2" xfId="28113" xr:uid="{ED8068E4-02E9-4FD7-B3C2-595B9801CF8B}"/>
    <cellStyle name="Normal 2 14 3 2 3" xfId="15528" xr:uid="{FD6EB884-8A67-412A-97AB-66F0E8320116}"/>
    <cellStyle name="Normal 2 14 3 3" xfId="7981" xr:uid="{BA1B966F-DF06-49F3-9029-ABF63BD6DC72}"/>
    <cellStyle name="Normal 2 14 3 3 2" xfId="18361" xr:uid="{B5AA080D-5C5E-4BF3-A5AF-C3BA3DFBB6E8}"/>
    <cellStyle name="Normal 2 14 3 4" xfId="10814" xr:uid="{08498F0A-B8A9-456B-824D-8206B1236DB3}"/>
    <cellStyle name="Normal 2 14 3 4 2" xfId="21194" xr:uid="{49E6165B-1E45-482D-A6DA-B1691A0050C5}"/>
    <cellStyle name="Normal 2 14 3 5" xfId="23789" xr:uid="{D5072974-2C03-4927-BE24-8778772FACC3}"/>
    <cellStyle name="Normal 2 14 3 6" xfId="13349" xr:uid="{7CB9BDEC-71AE-46E8-AC9D-08D2EC46FF1D}"/>
    <cellStyle name="Normal 2 14 4" xfId="2265" xr:uid="{00000000-0005-0000-0000-00008F030000}"/>
    <cellStyle name="Normal 2 14 4 2" xfId="7391" xr:uid="{0B907001-6677-447A-A6C2-0B09DF739454}"/>
    <cellStyle name="Normal 2 14 4 2 2" xfId="28252" xr:uid="{C0F8C62A-F16A-4B3C-AF8B-30750ECC8415}"/>
    <cellStyle name="Normal 2 14 4 2 3" xfId="17771" xr:uid="{3C0F6D6B-5410-44C0-A2DB-223EC0D3F1BC}"/>
    <cellStyle name="Normal 2 14 4 3" xfId="10224" xr:uid="{08302955-BB10-41D8-909E-3E8424E9FBB3}"/>
    <cellStyle name="Normal 2 14 4 3 2" xfId="20604" xr:uid="{3013B32C-E195-4AA3-8280-F836F29D0E34}"/>
    <cellStyle name="Normal 2 14 4 4" xfId="23518" xr:uid="{C86BF460-B055-49D0-BA39-328E04DA1CEE}"/>
    <cellStyle name="Normal 2 14 4 5" xfId="14938" xr:uid="{355B811E-59FE-40CC-B377-45F176EF503D}"/>
    <cellStyle name="Normal 2 14 5" xfId="3808" xr:uid="{D9DAA485-8357-442D-9B98-92C0F260699D}"/>
    <cellStyle name="Normal 2 14 5 2" xfId="8642" xr:uid="{FFA257BC-0620-463A-8892-FF98F7E2FEA9}"/>
    <cellStyle name="Normal 2 14 5 2 2" xfId="19022" xr:uid="{C254367F-4AEE-4169-94FB-52330374D4F4}"/>
    <cellStyle name="Normal 2 14 5 3" xfId="11475" xr:uid="{CC096F01-573E-4C8E-A134-F943EA1CE1B8}"/>
    <cellStyle name="Normal 2 14 5 3 2" xfId="21855" xr:uid="{440DB34D-A26C-498E-BEAB-741B827F6018}"/>
    <cellStyle name="Normal 2 14 5 4" xfId="26721" xr:uid="{72278402-EFDA-4577-8A0D-2FF38D6C0467}"/>
    <cellStyle name="Normal 2 14 5 5" xfId="16189" xr:uid="{23538F8E-01F0-4BE4-968D-C2682A3143FB}"/>
    <cellStyle name="Normal 2 14 6" xfId="5054" xr:uid="{003AE1A6-2D71-41E4-8367-493182C6B595}"/>
    <cellStyle name="Normal 2 14 6 2" xfId="14350" xr:uid="{5DC8EE2A-B3AE-479B-8C67-FF5DB3DD5D9A}"/>
    <cellStyle name="Normal 2 14 7" xfId="6803" xr:uid="{BFD99BEB-92C6-46EC-A90C-D7FFF9A4A6DD}"/>
    <cellStyle name="Normal 2 14 7 2" xfId="17183" xr:uid="{C535D681-CD2F-4176-A2D3-4607F3A12937}"/>
    <cellStyle name="Normal 2 14 8" xfId="9636" xr:uid="{4CC85F6F-785C-4071-B5FD-E355E9959BC3}"/>
    <cellStyle name="Normal 2 14 8 2" xfId="20016" xr:uid="{245A27DE-B47D-4235-8FF5-2773DE19B130}"/>
    <cellStyle name="Normal 2 14 9" xfId="25426" xr:uid="{55DD9E7F-4A86-4C45-BB96-9BFBCE3F7FCB}"/>
    <cellStyle name="Normal 2 15" xfId="701" xr:uid="{00000000-0005-0000-0000-000069040000}"/>
    <cellStyle name="Normal 2 15 2" xfId="702" xr:uid="{00000000-0005-0000-0000-00006A040000}"/>
    <cellStyle name="Normal 2 15 2 2" xfId="5057" xr:uid="{2BFEB100-9E5C-4387-B323-D67574CF9B7E}"/>
    <cellStyle name="Normal 2 15 2 2 2" xfId="26553" xr:uid="{A2B43DCB-B00A-482D-A40B-EE72A1E43D53}"/>
    <cellStyle name="Normal 2 15 2 2 3" xfId="14353" xr:uid="{3D68C065-92F3-43AB-99E1-4F65DB8487D7}"/>
    <cellStyle name="Normal 2 15 2 3" xfId="6806" xr:uid="{7B49F8A6-84DA-45DA-9ABE-2256DFC46515}"/>
    <cellStyle name="Normal 2 15 2 3 2" xfId="17186" xr:uid="{CAA3F761-7097-401C-A1B3-3B23208D0B9D}"/>
    <cellStyle name="Normal 2 15 2 4" xfId="9639" xr:uid="{5527F7A9-E05B-4E2E-9705-E11411FA6C58}"/>
    <cellStyle name="Normal 2 15 2 4 2" xfId="20019" xr:uid="{7503549F-4A4C-4279-AD31-4F76F925ABC4}"/>
    <cellStyle name="Normal 2 15 2 5" xfId="22891" xr:uid="{39EF4E33-F99E-4775-AB98-C096AB7B8D4D}"/>
    <cellStyle name="Normal 2 15 2 6" xfId="13352" xr:uid="{31590658-156D-4AB2-BE37-F7F99165142D}"/>
    <cellStyle name="Normal 2 15 3" xfId="5056" xr:uid="{2CBAD390-B99A-43FD-9248-D8EFF22F6AC0}"/>
    <cellStyle name="Normal 2 15 3 2" xfId="25721" xr:uid="{6A9C28D9-3083-46F9-BD79-130EB0FE65BE}"/>
    <cellStyle name="Normal 2 15 3 3" xfId="27307" xr:uid="{74C16C77-A14C-43B2-98C1-C7ADD053C533}"/>
    <cellStyle name="Normal 2 15 3 4" xfId="14352" xr:uid="{5D2F0C45-D806-4776-8CAB-00970BA81410}"/>
    <cellStyle name="Normal 2 15 4" xfId="6805" xr:uid="{6D31F998-186C-4A82-B044-AB8AC20D8683}"/>
    <cellStyle name="Normal 2 15 4 2" xfId="25633" xr:uid="{91E43EBE-1915-4800-B7E0-94D2E29B09F0}"/>
    <cellStyle name="Normal 2 15 4 3" xfId="17185" xr:uid="{623333CB-EDDB-4765-A904-CE9FBC3BF16B}"/>
    <cellStyle name="Normal 2 15 5" xfId="9638" xr:uid="{B7199FFC-96E7-4347-B276-3A7FC63208A7}"/>
    <cellStyle name="Normal 2 15 5 2" xfId="20018" xr:uid="{95357289-5930-45E0-BAB5-2E572F5D4028}"/>
    <cellStyle name="Normal 2 15 6" xfId="24643" xr:uid="{228E92B8-911F-4BEC-90AB-1F2260168AC5}"/>
    <cellStyle name="Normal 2 15 7" xfId="12654" xr:uid="{5EFFA12E-06D8-49A5-8274-9AAF4DD80AA9}"/>
    <cellStyle name="Normal 2 16" xfId="703" xr:uid="{00000000-0005-0000-0000-00006B040000}"/>
    <cellStyle name="Normal 2 16 2" xfId="5058" xr:uid="{51280BA4-E357-4EC2-9A34-789C36438E69}"/>
    <cellStyle name="Normal 2 16 2 2" xfId="25751" xr:uid="{CCCD803B-7AE1-4D41-ABE9-B9F6DA72F6FB}"/>
    <cellStyle name="Normal 2 16 2 3" xfId="14354" xr:uid="{8F0649BB-FB29-4495-8867-9DADDE3172C1}"/>
    <cellStyle name="Normal 2 16 3" xfId="6807" xr:uid="{4AF8C3FB-1633-48BC-AC40-61D949CAD707}"/>
    <cellStyle name="Normal 2 16 3 2" xfId="25303" xr:uid="{5BB29FFF-05A9-49BD-9902-2A0D82D89346}"/>
    <cellStyle name="Normal 2 16 3 3" xfId="17187" xr:uid="{A72A8BC0-DA84-4C90-9A1A-1B149D8DB9CF}"/>
    <cellStyle name="Normal 2 16 4" xfId="9640" xr:uid="{7769E6A8-C929-46BD-9D9B-0CE77F82B4BD}"/>
    <cellStyle name="Normal 2 16 4 2" xfId="20020" xr:uid="{1B964D72-BC3E-4B50-B774-79758B8AF137}"/>
    <cellStyle name="Normal 2 16 5" xfId="25115" xr:uid="{39C6474D-79C0-4B4E-B2DD-74132C6BA907}"/>
    <cellStyle name="Normal 2 16 6" xfId="12813" xr:uid="{6C7A0E04-A236-4994-AD69-90C1FC6ADB2C}"/>
    <cellStyle name="Normal 2 17" xfId="704" xr:uid="{00000000-0005-0000-0000-00006C040000}"/>
    <cellStyle name="Normal 2 17 2" xfId="6808" xr:uid="{1585CA1A-B0BC-44CA-B92E-8C4A5C1CAD0A}"/>
    <cellStyle name="Normal 2 17 2 2" xfId="24634" xr:uid="{3ED16BA5-56C6-4154-967B-867B46BD49CE}"/>
    <cellStyle name="Normal 2 17 2 3" xfId="17188" xr:uid="{568842C7-4E9D-4D74-8F9A-50A419319891}"/>
    <cellStyle name="Normal 2 17 3" xfId="9641" xr:uid="{68A23A47-558E-4E49-9C63-20825D5B2438}"/>
    <cellStyle name="Normal 2 17 3 2" xfId="22672" xr:uid="{B1FAF7FF-9E8C-4DA4-A408-DDB7E7A7F771}"/>
    <cellStyle name="Normal 2 17 3 3" xfId="20021" xr:uid="{E61D0583-2D14-4241-9338-5AB767513FAC}"/>
    <cellStyle name="Normal 2 17 4" xfId="22653" xr:uid="{2D14B024-0C15-4849-A1C9-CC6835BF0F10}"/>
    <cellStyle name="Normal 2 17 5" xfId="25998" xr:uid="{48156FCF-7B74-410D-844E-48DE9A4DB097}"/>
    <cellStyle name="Normal 2 17 6" xfId="14355" xr:uid="{0FDB1D7D-3738-4279-AFC1-D13102CF7782}"/>
    <cellStyle name="Normal 2 18" xfId="3778" xr:uid="{687AD789-15F4-45FC-8C5E-5A0C50946765}"/>
    <cellStyle name="Normal 2 18 2" xfId="8617" xr:uid="{D0E1F64E-A739-4764-9D73-CF87B51A5F00}"/>
    <cellStyle name="Normal 2 18 2 2" xfId="25819" xr:uid="{BEE5FA88-0071-4F52-8AB1-13C8648A6374}"/>
    <cellStyle name="Normal 2 18 2 3" xfId="18997" xr:uid="{F51F4F5B-90B2-4451-9A34-FF469B481271}"/>
    <cellStyle name="Normal 2 18 2 4" xfId="30999" xr:uid="{F18E5E9C-D8D8-4F69-9CEA-1EB84E6CB813}"/>
    <cellStyle name="Normal 2 18 2 5" xfId="30914" xr:uid="{C8A5B2B3-A9B4-4CC3-9248-93D24488B8AF}"/>
    <cellStyle name="Normal 2 18 3" xfId="11450" xr:uid="{CDA90886-5D08-49E0-9163-5C00974CD9B6}"/>
    <cellStyle name="Normal 2 18 3 2" xfId="24299" xr:uid="{0C326032-0FD6-4917-9657-495AC37DBBE3}"/>
    <cellStyle name="Normal 2 18 3 3" xfId="21830" xr:uid="{8A722C41-4A34-4A02-A2B3-53A584E5910E}"/>
    <cellStyle name="Normal 2 18 4" xfId="25127" xr:uid="{BA8BD175-2F83-4035-AE66-B7D2C8E6709A}"/>
    <cellStyle name="Normal 2 18 5" xfId="24074" xr:uid="{FE883123-03AC-49F1-B7FA-8A98A4DAAC28}"/>
    <cellStyle name="Normal 2 18 6" xfId="16164" xr:uid="{184E429F-5396-4319-8D7D-B20F7B31B908}"/>
    <cellStyle name="Normal 2 19" xfId="12344" xr:uid="{2851D229-502A-4D82-8490-01DA0EBA2159}"/>
    <cellStyle name="Normal 2 19 2" xfId="24056" xr:uid="{C9B81072-9CE2-4F0C-B5E2-CE8D5CE0A9C0}"/>
    <cellStyle name="Normal 2 19 3" xfId="24238" xr:uid="{1066F9CC-788C-4F68-89FE-9B9F75C44A5D}"/>
    <cellStyle name="Normal 2 19 4" xfId="25827" xr:uid="{5058E664-5536-45CD-84E0-6FADFD894F75}"/>
    <cellStyle name="Normal 2 19 5" xfId="24507" xr:uid="{D329221E-E5FF-44FA-92BC-FF4B1867B2F5}"/>
    <cellStyle name="Normal 2 19 6" xfId="29615" xr:uid="{903768B7-2C41-46B2-A4D0-9D86B34D41A4}"/>
    <cellStyle name="Normal 2 19 7" xfId="29589" xr:uid="{8AF71700-81D8-4687-AC91-003585AB8325}"/>
    <cellStyle name="Normal 2 19 7 2" xfId="30104" xr:uid="{C4AE6AE8-64C8-4402-93EB-4E613E643CC2}"/>
    <cellStyle name="Normal 2 19 8" xfId="31110" xr:uid="{AD9EAF03-CE2E-4033-B917-F2FC89D9335A}"/>
    <cellStyle name="Normal 2 19 8 2" xfId="31693" xr:uid="{E7154EF1-2601-4A7C-8056-AA513484E4A7}"/>
    <cellStyle name="Normal 2 2" xfId="705" xr:uid="{00000000-0005-0000-0000-00006D040000}"/>
    <cellStyle name="Normal 2 2 10" xfId="706" xr:uid="{00000000-0005-0000-0000-00006E040000}"/>
    <cellStyle name="Normal 2 2 10 10" xfId="9643" xr:uid="{AA7C8D4E-8A4E-47BF-9CCA-4873F35B795C}"/>
    <cellStyle name="Normal 2 2 10 10 2" xfId="20023" xr:uid="{98345C2A-DAC5-4825-A0A8-021C089C2AF2}"/>
    <cellStyle name="Normal 2 2 10 11" xfId="24550" xr:uid="{505E598B-1912-43BF-8BA3-279748371E41}"/>
    <cellStyle name="Normal 2 2 10 12" xfId="12549" xr:uid="{69C35B79-29A5-43FB-862C-7335567D3235}"/>
    <cellStyle name="Normal 2 2 10 2" xfId="707" xr:uid="{00000000-0005-0000-0000-00006F040000}"/>
    <cellStyle name="Normal 2 2 10 2 2" xfId="708" xr:uid="{00000000-0005-0000-0000-000070040000}"/>
    <cellStyle name="Normal 2 2 10 2 2 2" xfId="5062" xr:uid="{E5DB27A1-F095-4B0D-B1FE-17B19E42AD2F}"/>
    <cellStyle name="Normal 2 2 10 2 2 2 2" xfId="24798" xr:uid="{FBA8B858-5805-4A81-83DE-365226052A35}"/>
    <cellStyle name="Normal 2 2 10 2 2 2 3" xfId="25898" xr:uid="{00543A6A-1BC8-44D0-9D96-E92831C3A63A}"/>
    <cellStyle name="Normal 2 2 10 2 2 2 4" xfId="14359" xr:uid="{F19CDEC1-13FD-4EE2-ADEF-DEEB1E15C467}"/>
    <cellStyle name="Normal 2 2 10 2 2 3" xfId="6812" xr:uid="{99174851-CC96-4A4C-91C6-5EB30DC24C04}"/>
    <cellStyle name="Normal 2 2 10 2 2 3 2" xfId="27577" xr:uid="{AF3C2EFA-9EB6-4B79-9DA5-FC9B9457BE6D}"/>
    <cellStyle name="Normal 2 2 10 2 2 3 3" xfId="27902" xr:uid="{BA4D5C2E-54AF-42B6-B1E0-A312C4F38B4D}"/>
    <cellStyle name="Normal 2 2 10 2 2 3 4" xfId="17192" xr:uid="{7F1932C3-573D-48A4-9694-EF8B0597E5E4}"/>
    <cellStyle name="Normal 2 2 10 2 2 4" xfId="9645" xr:uid="{2B8E2916-1FAD-4174-93AD-4FDDE1DA699C}"/>
    <cellStyle name="Normal 2 2 10 2 2 4 2" xfId="29384" xr:uid="{D9B05DEC-3C44-4ABB-92C4-B01E058A307D}"/>
    <cellStyle name="Normal 2 2 10 2 2 4 3" xfId="20025" xr:uid="{E1D17510-D4F8-4DF8-9C86-54A85495661A}"/>
    <cellStyle name="Normal 2 2 10 2 2 5" xfId="24647" xr:uid="{2863DE93-E0E9-4DCA-A783-915B8B2D6A3A}"/>
    <cellStyle name="Normal 2 2 10 2 2 6" xfId="13678" xr:uid="{DA987683-831F-4677-BAD2-DC6A81293BDA}"/>
    <cellStyle name="Normal 2 2 10 2 3" xfId="2716" xr:uid="{00000000-0005-0000-0000-000099030000}"/>
    <cellStyle name="Normal 2 2 10 2 3 2" xfId="5933" xr:uid="{107F8361-8D14-48E4-B386-6681F6985830}"/>
    <cellStyle name="Normal 2 2 10 2 3 2 2" xfId="27978" xr:uid="{439563EB-CDA5-4BE7-8F09-47FBE716BB3B}"/>
    <cellStyle name="Normal 2 2 10 2 3 2 3" xfId="15386" xr:uid="{AB8BAA13-0168-4B0A-A122-BEA762FA4220}"/>
    <cellStyle name="Normal 2 2 10 2 3 3" xfId="7839" xr:uid="{63CB1A3F-51C9-40AA-BDFC-374A71D849BD}"/>
    <cellStyle name="Normal 2 2 10 2 3 3 2" xfId="18219" xr:uid="{E506574E-4CD6-4127-960A-7E103336C974}"/>
    <cellStyle name="Normal 2 2 10 2 3 4" xfId="10672" xr:uid="{09130169-8034-4D96-85F9-4356246BFE9D}"/>
    <cellStyle name="Normal 2 2 10 2 3 4 2" xfId="21052" xr:uid="{1F5D3BB1-A60B-4476-8120-9E675D91B416}"/>
    <cellStyle name="Normal 2 2 10 2 3 5" xfId="25024" xr:uid="{4FFB09B8-3AF9-4044-A95D-D1F4BFC266C5}"/>
    <cellStyle name="Normal 2 2 10 2 3 6" xfId="13143" xr:uid="{88DEC1F8-E74A-47F2-B634-04FE49086530}"/>
    <cellStyle name="Normal 2 2 10 2 4" xfId="4153" xr:uid="{E764446D-83C9-4004-865D-359BF5B5F454}"/>
    <cellStyle name="Normal 2 2 10 2 4 2" xfId="8924" xr:uid="{13B6B776-8552-4F27-A149-221E36F04BD2}"/>
    <cellStyle name="Normal 2 2 10 2 4 2 2" xfId="29023" xr:uid="{68438DB2-A994-485C-B68E-63993A56C537}"/>
    <cellStyle name="Normal 2 2 10 2 4 2 3" xfId="19304" xr:uid="{B3CE92A7-987B-4043-8629-8C2E39A98538}"/>
    <cellStyle name="Normal 2 2 10 2 4 3" xfId="11757" xr:uid="{D0E1A260-329B-4663-B10B-AA9B56A80EFF}"/>
    <cellStyle name="Normal 2 2 10 2 4 3 2" xfId="22137" xr:uid="{B6CF3B47-D87D-45BB-87DF-85B77E70452A}"/>
    <cellStyle name="Normal 2 2 10 2 4 4" xfId="22990" xr:uid="{938AAFBC-6206-4672-B3C4-A0BA08185F9C}"/>
    <cellStyle name="Normal 2 2 10 2 4 5" xfId="16471" xr:uid="{90BFF79D-AAD0-4A91-BEBE-C3458FE2D30F}"/>
    <cellStyle name="Normal 2 2 10 2 5" xfId="5061" xr:uid="{7C5CCD42-756E-44AA-B35D-0888BE67E4DC}"/>
    <cellStyle name="Normal 2 2 10 2 5 2" xfId="26497" xr:uid="{8B0F7587-3D90-44A9-9D4E-94008281CF70}"/>
    <cellStyle name="Normal 2 2 10 2 5 3" xfId="14358" xr:uid="{6BB59D92-C073-4562-AF8F-C02AD369E213}"/>
    <cellStyle name="Normal 2 2 10 2 6" xfId="6811" xr:uid="{064FAEDA-6750-41CD-8BA4-6A0D5049602B}"/>
    <cellStyle name="Normal 2 2 10 2 6 2" xfId="17191" xr:uid="{837E47D0-0D94-4D5F-8367-141ABA0D4D67}"/>
    <cellStyle name="Normal 2 2 10 2 7" xfId="9644" xr:uid="{1E27734E-7094-4271-96C0-49C3F5B2DE9F}"/>
    <cellStyle name="Normal 2 2 10 2 7 2" xfId="20024" xr:uid="{81815907-AA58-4EF1-B4BC-87EBA1A0663F}"/>
    <cellStyle name="Normal 2 2 10 2 8" xfId="24486" xr:uid="{B0AB4854-A5AA-4971-A35C-FD6795C66512}"/>
    <cellStyle name="Normal 2 2 10 2 9" xfId="12707" xr:uid="{443C35AA-3E7C-4729-9C69-8DD456AB955A}"/>
    <cellStyle name="Normal 2 2 10 3" xfId="709" xr:uid="{00000000-0005-0000-0000-000071040000}"/>
    <cellStyle name="Normal 2 2 10 3 2" xfId="4451" xr:uid="{42C8B070-231B-4968-AE45-24977E7CDEBF}"/>
    <cellStyle name="Normal 2 2 10 3 2 2" xfId="9222" xr:uid="{B3100822-4B11-4BA9-940F-F2078324B99E}"/>
    <cellStyle name="Normal 2 2 10 3 2 2 2" xfId="29215" xr:uid="{398D0ABA-3928-427C-8C30-89730A5D7A3C}"/>
    <cellStyle name="Normal 2 2 10 3 2 2 3" xfId="19602" xr:uid="{AD153CD0-B2EC-4F34-96CD-AC815A48A242}"/>
    <cellStyle name="Normal 2 2 10 3 2 3" xfId="12055" xr:uid="{2B843B58-7B92-4A52-B7B1-0B052D6B6194}"/>
    <cellStyle name="Normal 2 2 10 3 2 3 2" xfId="22435" xr:uid="{3AD3D460-9B74-4C95-B9E1-A22A6F72193D}"/>
    <cellStyle name="Normal 2 2 10 3 2 4" xfId="23107" xr:uid="{6419FB7A-3DCF-4E03-99E4-C92D33E270D2}"/>
    <cellStyle name="Normal 2 2 10 3 2 5" xfId="16769" xr:uid="{57F08712-9C9F-4D18-8F3C-BB0511D0669C}"/>
    <cellStyle name="Normal 2 2 10 3 3" xfId="5063" xr:uid="{4A72CBA2-F61E-430F-AD4A-4CD853A42699}"/>
    <cellStyle name="Normal 2 2 10 3 3 2" xfId="26778" xr:uid="{F84AF31A-FE99-4562-B39C-4E385FDC17F3}"/>
    <cellStyle name="Normal 2 2 10 3 3 3" xfId="27556" xr:uid="{44CDE390-F64D-4A78-A0D1-B0C47C36573E}"/>
    <cellStyle name="Normal 2 2 10 3 3 4" xfId="14360" xr:uid="{2E7DDF77-9C26-42DB-8D72-47296D039541}"/>
    <cellStyle name="Normal 2 2 10 3 4" xfId="6813" xr:uid="{9D5CA963-1CB6-4841-BECA-773E3EF2CAA0}"/>
    <cellStyle name="Normal 2 2 10 3 4 2" xfId="26616" xr:uid="{789273C5-3E89-4F22-BC58-9FB25ED07422}"/>
    <cellStyle name="Normal 2 2 10 3 4 3" xfId="27220" xr:uid="{CF839B75-0BF5-4802-B3D9-B5A7B178CBC5}"/>
    <cellStyle name="Normal 2 2 10 3 4 4" xfId="17193" xr:uid="{ED4B26D7-2591-4F59-88AA-D0D54072C88D}"/>
    <cellStyle name="Normal 2 2 10 3 5" xfId="9646" xr:uid="{9019F8E2-FD32-4731-A2A8-6681B973D239}"/>
    <cellStyle name="Normal 2 2 10 3 5 2" xfId="29385" xr:uid="{65370D3C-9EB5-4761-8E5F-554AF99B3F9B}"/>
    <cellStyle name="Normal 2 2 10 3 5 3" xfId="20026" xr:uid="{BA430A4F-FF72-4303-9A89-E1A48B406065}"/>
    <cellStyle name="Normal 2 2 10 3 6" xfId="24516" xr:uid="{49067D6F-8843-4DD1-BAE8-7FA2BF07E820}"/>
    <cellStyle name="Normal 2 2 10 3 7" xfId="13679" xr:uid="{6339AC71-D4C9-41B9-A9DB-829F6C8BF374}"/>
    <cellStyle name="Normal 2 2 10 4" xfId="710" xr:uid="{00000000-0005-0000-0000-000072040000}"/>
    <cellStyle name="Normal 2 2 10 4 2" xfId="5064" xr:uid="{43FAF4F6-5944-411B-9C6E-4A883C4EBCCF}"/>
    <cellStyle name="Normal 2 2 10 4 2 2" xfId="24151" xr:uid="{0FF8B60A-773E-488B-9CA4-80B69D49D6F0}"/>
    <cellStyle name="Normal 2 2 10 4 2 3" xfId="28725" xr:uid="{0044B5AD-CC47-4AD7-9BAC-85830A68790F}"/>
    <cellStyle name="Normal 2 2 10 4 2 4" xfId="14361" xr:uid="{63833D4F-15C8-4AB3-85D1-56CFFDC43AAB}"/>
    <cellStyle name="Normal 2 2 10 4 3" xfId="6814" xr:uid="{6F8A17C8-5B7C-4D0A-89CE-3313691FEA10}"/>
    <cellStyle name="Normal 2 2 10 4 3 2" xfId="28596" xr:uid="{A29D8535-73B2-441D-AB06-3782139610D9}"/>
    <cellStyle name="Normal 2 2 10 4 3 3" xfId="17194" xr:uid="{BF3BCAE3-A914-4FAF-8660-894DFDDE4948}"/>
    <cellStyle name="Normal 2 2 10 4 4" xfId="9647" xr:uid="{F6AF43C2-38D3-4B63-9AFB-550F9CC18867}"/>
    <cellStyle name="Normal 2 2 10 4 4 2" xfId="20027" xr:uid="{0C94FB6B-3908-46B9-B035-AA01DE88862A}"/>
    <cellStyle name="Normal 2 2 10 4 5" xfId="24025" xr:uid="{EDDD3FD3-3F21-4BBB-A21E-5363C936A286}"/>
    <cellStyle name="Normal 2 2 10 4 6" xfId="13405" xr:uid="{52461BEE-55D6-4F43-9398-5A297151B16A}"/>
    <cellStyle name="Normal 2 2 10 5" xfId="2564" xr:uid="{00000000-0005-0000-0000-00009C030000}"/>
    <cellStyle name="Normal 2 2 10 5 2" xfId="5832" xr:uid="{F90F4BDD-8B44-417F-9C44-F07B562A1590}"/>
    <cellStyle name="Normal 2 2 10 5 2 2" xfId="26791" xr:uid="{C347E35F-955F-4394-8027-29A455EB4226}"/>
    <cellStyle name="Normal 2 2 10 5 2 3" xfId="15235" xr:uid="{8D2EC9C0-8C74-410D-8868-1302CCCBA839}"/>
    <cellStyle name="Normal 2 2 10 5 3" xfId="7688" xr:uid="{FAD042E3-0A5D-44D0-9B55-4A5BF2609101}"/>
    <cellStyle name="Normal 2 2 10 5 3 2" xfId="18068" xr:uid="{80FFC775-E0A3-405C-9250-A0FE081BCED3}"/>
    <cellStyle name="Normal 2 2 10 5 4" xfId="10521" xr:uid="{271EE65C-4308-4093-A0CA-EBD53146ED2E}"/>
    <cellStyle name="Normal 2 2 10 5 4 2" xfId="20901" xr:uid="{957E9CC8-329E-4D48-BD47-CE43D3C79F5C}"/>
    <cellStyle name="Normal 2 2 10 5 5" xfId="22942" xr:uid="{7FF42F5A-F766-492C-B313-F86840EA921E}"/>
    <cellStyle name="Normal 2 2 10 5 6" xfId="12951" xr:uid="{AFEA08B3-64BD-49F2-A894-F862B4F7670C}"/>
    <cellStyle name="Normal 2 2 10 6" xfId="2316" xr:uid="{00000000-0005-0000-0000-000096030000}"/>
    <cellStyle name="Normal 2 2 10 6 2" xfId="7442" xr:uid="{49339BE6-5FE9-42AE-9BC6-6DD209B051E8}"/>
    <cellStyle name="Normal 2 2 10 6 2 2" xfId="27930" xr:uid="{7D37FA61-88A9-417F-9E00-1067742685F6}"/>
    <cellStyle name="Normal 2 2 10 6 2 3" xfId="17822" xr:uid="{8BA1A808-3FDE-44C7-9142-154BE5F5E6B6}"/>
    <cellStyle name="Normal 2 2 10 6 3" xfId="10275" xr:uid="{2A7065D5-296E-44B5-86F3-53A1D5651C31}"/>
    <cellStyle name="Normal 2 2 10 6 3 2" xfId="20655" xr:uid="{0CDD9D9A-C9E9-419B-BFC8-FB6779F563E0}"/>
    <cellStyle name="Normal 2 2 10 6 4" xfId="24889" xr:uid="{946DE919-8989-49F0-8624-F124357DCEE6}"/>
    <cellStyle name="Normal 2 2 10 6 5" xfId="14989" xr:uid="{A42EDF13-7335-4FE4-9A95-547834990660}"/>
    <cellStyle name="Normal 2 2 10 7" xfId="3921" xr:uid="{498F4368-C384-4172-A5C5-389852219A0E}"/>
    <cellStyle name="Normal 2 2 10 7 2" xfId="8752" xr:uid="{7A29565A-49DE-496F-9B46-A14210F21EEC}"/>
    <cellStyle name="Normal 2 2 10 7 2 2" xfId="19132" xr:uid="{62EC0076-2ADE-4D86-9020-4C074AF71ABC}"/>
    <cellStyle name="Normal 2 2 10 7 3" xfId="11585" xr:uid="{0B8A006D-0451-4A93-A9DD-3B02EF3D4ED5}"/>
    <cellStyle name="Normal 2 2 10 7 3 2" xfId="21965" xr:uid="{1E17511E-8D69-4181-BF2A-8594B5C37FFA}"/>
    <cellStyle name="Normal 2 2 10 7 4" xfId="26885" xr:uid="{EE14755E-4017-4A11-B3B3-C3690CBE6087}"/>
    <cellStyle name="Normal 2 2 10 7 5" xfId="16299" xr:uid="{774583A9-CB71-49DF-9DC4-54BB1C00CF1D}"/>
    <cellStyle name="Normal 2 2 10 8" xfId="5060" xr:uid="{9A8CA319-5397-4A04-92EC-15A8A45212D4}"/>
    <cellStyle name="Normal 2 2 10 8 2" xfId="14357" xr:uid="{C8D3DA57-87D8-4704-97B7-6849991807F7}"/>
    <cellStyle name="Normal 2 2 10 9" xfId="6810" xr:uid="{6AB13237-9298-49AB-B12E-5BEA92D8EA25}"/>
    <cellStyle name="Normal 2 2 10 9 2" xfId="17190" xr:uid="{54002836-6CE1-4C08-BFD8-E939A1F4DFF9}"/>
    <cellStyle name="Normal 2 2 11" xfId="711" xr:uid="{00000000-0005-0000-0000-000073040000}"/>
    <cellStyle name="Normal 2 2 11 10" xfId="24714" xr:uid="{F360E3F7-4553-4010-BCA7-6D1AE9B901A1}"/>
    <cellStyle name="Normal 2 2 11 11" xfId="12550" xr:uid="{0081C13F-8DD0-413F-9503-D5C8BA41F1B0}"/>
    <cellStyle name="Normal 2 2 11 2" xfId="712" xr:uid="{00000000-0005-0000-0000-000074040000}"/>
    <cellStyle name="Normal 2 2 11 2 2" xfId="3146" xr:uid="{00000000-0005-0000-0000-00009F030000}"/>
    <cellStyle name="Normal 2 2 11 2 2 2" xfId="6203" xr:uid="{FF317ED0-C3C5-4BBA-96D4-A4FA9F71D13C}"/>
    <cellStyle name="Normal 2 2 11 2 2 2 2" xfId="26612" xr:uid="{C3C86F65-1009-45B4-ADDC-6A57ED7AC03D}"/>
    <cellStyle name="Normal 2 2 11 2 2 2 3" xfId="27335" xr:uid="{6C543D13-686B-42FE-9BED-916A8DF160CA}"/>
    <cellStyle name="Normal 2 2 11 2 2 2 4" xfId="15772" xr:uid="{F56D3B67-4334-45F9-8EA7-AB3AD0ED3090}"/>
    <cellStyle name="Normal 2 2 11 2 2 3" xfId="8225" xr:uid="{90B187A8-9982-44B7-9857-A6B63355AC82}"/>
    <cellStyle name="Normal 2 2 11 2 2 3 2" xfId="28870" xr:uid="{7EB596B2-7B15-4D64-83F3-AC9014D1750B}"/>
    <cellStyle name="Normal 2 2 11 2 2 3 3" xfId="18605" xr:uid="{8E5CC260-40CB-4E67-9E15-4F95D03C0961}"/>
    <cellStyle name="Normal 2 2 11 2 2 4" xfId="11058" xr:uid="{0C11086F-936F-4562-A968-407CE5092957}"/>
    <cellStyle name="Normal 2 2 11 2 2 4 2" xfId="21438" xr:uid="{ADB81A79-B7E1-43EB-BA27-D0C539476A90}"/>
    <cellStyle name="Normal 2 2 11 2 2 5" xfId="23263" xr:uid="{0F54DA92-1F69-4FE6-B714-AD6A3B712B6E}"/>
    <cellStyle name="Normal 2 2 11 2 2 6" xfId="13680" xr:uid="{66B84033-BF7F-481B-9AFA-9567FEF2CBE8}"/>
    <cellStyle name="Normal 2 2 11 2 3" xfId="4154" xr:uid="{00F1D4EF-91CF-40E8-B6B5-67F1D0D3D9FB}"/>
    <cellStyle name="Normal 2 2 11 2 3 2" xfId="8925" xr:uid="{0790826B-CA55-4CA9-B627-8A167494FAF5}"/>
    <cellStyle name="Normal 2 2 11 2 3 2 2" xfId="29024" xr:uid="{A608EEA1-12E2-4A50-AA92-15B6A6B67A09}"/>
    <cellStyle name="Normal 2 2 11 2 3 2 3" xfId="19305" xr:uid="{EA885710-01F3-4985-8E77-B95014EDAAF3}"/>
    <cellStyle name="Normal 2 2 11 2 3 3" xfId="11758" xr:uid="{858F1373-6516-4269-95EA-069E9EA42B73}"/>
    <cellStyle name="Normal 2 2 11 2 3 3 2" xfId="22138" xr:uid="{5A6A1CE6-03AA-488A-81B0-1F53FD50E577}"/>
    <cellStyle name="Normal 2 2 11 2 3 4" xfId="25218" xr:uid="{530BCB53-2788-48FC-8732-7713CE1DDE0F}"/>
    <cellStyle name="Normal 2 2 11 2 3 5" xfId="16472" xr:uid="{EB502878-9D72-4A66-8CC3-6FE968AF4A80}"/>
    <cellStyle name="Normal 2 2 11 2 4" xfId="5066" xr:uid="{C97103D0-552A-43CA-9D7F-000BE4CCD9EA}"/>
    <cellStyle name="Normal 2 2 11 2 4 2" xfId="27907" xr:uid="{5350DF39-5008-4E85-A8E3-EA51D3E70538}"/>
    <cellStyle name="Normal 2 2 11 2 4 3" xfId="26435" xr:uid="{45D098FC-3762-4A95-8E63-9E90376ED403}"/>
    <cellStyle name="Normal 2 2 11 2 4 4" xfId="14363" xr:uid="{852E6F0C-3895-4C89-86AC-0372EC1A09FB}"/>
    <cellStyle name="Normal 2 2 11 2 5" xfId="6816" xr:uid="{541B02AB-102A-4D2C-B7E2-2CAFA7B83913}"/>
    <cellStyle name="Normal 2 2 11 2 5 2" xfId="27587" xr:uid="{2B54EA2A-F5D7-4647-A3C3-89DA672DC2B2}"/>
    <cellStyle name="Normal 2 2 11 2 5 3" xfId="17196" xr:uid="{F7667B26-C2B3-4730-BA59-8727ECB0A4C1}"/>
    <cellStyle name="Normal 2 2 11 2 6" xfId="9649" xr:uid="{42FEB642-99A6-4F20-9405-ED218DBCD43E}"/>
    <cellStyle name="Normal 2 2 11 2 6 2" xfId="20029" xr:uid="{2D652F2E-72EB-4499-AC69-741A8BA79020}"/>
    <cellStyle name="Normal 2 2 11 2 7" xfId="22926" xr:uid="{9D773C07-20EF-400A-A5CD-96C731A65415}"/>
    <cellStyle name="Normal 2 2 11 2 8" xfId="12708" xr:uid="{557D45CE-8F42-4ABE-9E84-82DBCC416DEF}"/>
    <cellStyle name="Normal 2 2 11 3" xfId="713" xr:uid="{00000000-0005-0000-0000-000075040000}"/>
    <cellStyle name="Normal 2 2 11 3 2" xfId="5067" xr:uid="{0955E37E-640E-43B0-BD50-B8A99418383A}"/>
    <cellStyle name="Normal 2 2 11 3 2 2" xfId="22752" xr:uid="{2BEE5CBA-6AF4-40AF-B0DB-8908603C96C7}"/>
    <cellStyle name="Normal 2 2 11 3 2 3" xfId="27056" xr:uid="{4D557C4E-47EB-4C41-A11C-E40E615CDB78}"/>
    <cellStyle name="Normal 2 2 11 3 2 4" xfId="14364" xr:uid="{4016AE17-1A41-4C9A-98F4-1B4611B620B6}"/>
    <cellStyle name="Normal 2 2 11 3 3" xfId="6817" xr:uid="{00BD513C-FB94-428B-876A-E8EF0C4F55EF}"/>
    <cellStyle name="Normal 2 2 11 3 3 2" xfId="27763" xr:uid="{7ABA0B96-13D5-447B-85CC-329AC2C6D123}"/>
    <cellStyle name="Normal 2 2 11 3 3 3" xfId="26113" xr:uid="{D8E70133-ADC3-46CD-9CF8-B13AD605DBE3}"/>
    <cellStyle name="Normal 2 2 11 3 3 4" xfId="17197" xr:uid="{17775DBB-41D4-400E-94BF-23CFF9786007}"/>
    <cellStyle name="Normal 2 2 11 3 4" xfId="9650" xr:uid="{E8608BBB-BA40-49FE-9FE2-9263E842B72E}"/>
    <cellStyle name="Normal 2 2 11 3 4 2" xfId="27882" xr:uid="{A559915D-1C89-4A10-9523-59AE7D14C0BE}"/>
    <cellStyle name="Normal 2 2 11 3 4 3" xfId="29386" xr:uid="{3F8F59DF-F173-4A24-8C68-4AD13CC6FB4D}"/>
    <cellStyle name="Normal 2 2 11 3 4 4" xfId="20030" xr:uid="{4A8FE24E-E0C9-4A18-A18A-3252FA41CA10}"/>
    <cellStyle name="Normal 2 2 11 3 5" xfId="23889" xr:uid="{A43DAE62-9E93-4920-8A90-84070D82DB45}"/>
    <cellStyle name="Normal 2 2 11 3 6" xfId="26873" xr:uid="{993D1EDA-F7F0-4197-9D42-8112A38CDE4E}"/>
    <cellStyle name="Normal 2 2 11 3 7" xfId="13406" xr:uid="{0077151E-73EA-4320-85DE-C40187F66014}"/>
    <cellStyle name="Normal 2 2 11 4" xfId="2717" xr:uid="{00000000-0005-0000-0000-0000A1030000}"/>
    <cellStyle name="Normal 2 2 11 4 2" xfId="5934" xr:uid="{63E0683B-ACD4-4AA2-90DC-DB6AEBFA2948}"/>
    <cellStyle name="Normal 2 2 11 4 2 2" xfId="26139" xr:uid="{E537ED85-99E9-4A2C-ADE8-0473EAF8C191}"/>
    <cellStyle name="Normal 2 2 11 4 2 3" xfId="15387" xr:uid="{7E1EF9F7-FD04-4E90-BE93-DE2066F7588A}"/>
    <cellStyle name="Normal 2 2 11 4 3" xfId="7840" xr:uid="{FF13673E-D845-4C55-B7C8-00D6EF36B7D1}"/>
    <cellStyle name="Normal 2 2 11 4 3 2" xfId="18220" xr:uid="{D5B33116-A451-467B-9CE8-8F15637E1DCE}"/>
    <cellStyle name="Normal 2 2 11 4 4" xfId="10673" xr:uid="{93731593-600F-4279-9BC7-1C337825ADA4}"/>
    <cellStyle name="Normal 2 2 11 4 4 2" xfId="21053" xr:uid="{86328D34-6873-4657-BB4D-1FF619BF9538}"/>
    <cellStyle name="Normal 2 2 11 4 5" xfId="24614" xr:uid="{FFEC11AB-DB5A-4402-9B21-590F99BB08F6}"/>
    <cellStyle name="Normal 2 2 11 4 6" xfId="13144" xr:uid="{7C3F6871-62B6-4B36-8448-9E73B188E3DE}"/>
    <cellStyle name="Normal 2 2 11 5" xfId="2317" xr:uid="{00000000-0005-0000-0000-00009D030000}"/>
    <cellStyle name="Normal 2 2 11 5 2" xfId="7443" xr:uid="{7A3307D6-3912-4C07-B0F6-72C6E4F3B661}"/>
    <cellStyle name="Normal 2 2 11 5 2 2" xfId="25945" xr:uid="{1FFCC7DB-DE91-465E-A767-AAEF631C5C7D}"/>
    <cellStyle name="Normal 2 2 11 5 2 3" xfId="17823" xr:uid="{D00543A4-5E81-4315-ABFC-3BE08527D330}"/>
    <cellStyle name="Normal 2 2 11 5 3" xfId="10276" xr:uid="{CAE4606C-9F99-412B-B7A9-5DB4111EB00D}"/>
    <cellStyle name="Normal 2 2 11 5 3 2" xfId="20656" xr:uid="{0FF4E45D-E5E1-40C8-B569-7E751AA1A551}"/>
    <cellStyle name="Normal 2 2 11 5 4" xfId="24917" xr:uid="{121CDEFB-55B8-40A6-A06C-5FDF46209248}"/>
    <cellStyle name="Normal 2 2 11 5 5" xfId="14990" xr:uid="{7F643549-6605-400C-8C36-DF20AF78D7FB}"/>
    <cellStyle name="Normal 2 2 11 6" xfId="3922" xr:uid="{B8846A1D-2C16-48D2-8A11-823ADBAB4F28}"/>
    <cellStyle name="Normal 2 2 11 6 2" xfId="8753" xr:uid="{91A10251-2EEC-445C-82E3-E53D5D0CA3A7}"/>
    <cellStyle name="Normal 2 2 11 6 2 2" xfId="28975" xr:uid="{39F5A64B-9A16-4AC9-8402-214E3758C73A}"/>
    <cellStyle name="Normal 2 2 11 6 2 3" xfId="19133" xr:uid="{D8663FF4-7F2C-4388-B7A9-17831C9372D7}"/>
    <cellStyle name="Normal 2 2 11 6 3" xfId="11586" xr:uid="{D8BC32F4-4140-4BD2-BC51-A4794D42B1FF}"/>
    <cellStyle name="Normal 2 2 11 6 3 2" xfId="21966" xr:uid="{4644D31E-EB41-48D5-B4E9-516AFEBE10EF}"/>
    <cellStyle name="Normal 2 2 11 6 4" xfId="27276" xr:uid="{75C8AD18-4AFE-4842-A978-28943ACC31D9}"/>
    <cellStyle name="Normal 2 2 11 6 5" xfId="16300" xr:uid="{8E42CAA9-3BBD-4E3B-9F0B-24760E32739D}"/>
    <cellStyle name="Normal 2 2 11 7" xfId="5065" xr:uid="{B2DA2C86-A69D-4363-A409-5F20A56822C5}"/>
    <cellStyle name="Normal 2 2 11 7 2" xfId="26476" xr:uid="{8DA8B6FD-9B1D-46D4-BB5E-72F6E93EFE7C}"/>
    <cellStyle name="Normal 2 2 11 7 3" xfId="14362" xr:uid="{B631ECBF-56E4-4E7E-A0A4-2E50DFF99648}"/>
    <cellStyle name="Normal 2 2 11 8" xfId="6815" xr:uid="{0A45DC38-A460-417D-B5FF-5914C4641DB3}"/>
    <cellStyle name="Normal 2 2 11 8 2" xfId="17195" xr:uid="{F9AC5293-430A-4340-83DE-C9501E3F8EAB}"/>
    <cellStyle name="Normal 2 2 11 9" xfId="9648" xr:uid="{AEFEC1A8-311C-4583-9866-B998AF29808A}"/>
    <cellStyle name="Normal 2 2 11 9 2" xfId="20028" xr:uid="{36E210C7-88C1-4054-AA67-CA222587FB4B}"/>
    <cellStyle name="Normal 2 2 12" xfId="714" xr:uid="{00000000-0005-0000-0000-000076040000}"/>
    <cellStyle name="Normal 2 2 12 10" xfId="12551" xr:uid="{1065672E-2A58-4FF3-B14F-7A5A656F2C14}"/>
    <cellStyle name="Normal 2 2 12 2" xfId="715" xr:uid="{00000000-0005-0000-0000-000077040000}"/>
    <cellStyle name="Normal 2 2 12 2 2" xfId="2896" xr:uid="{00000000-0005-0000-0000-0000A4030000}"/>
    <cellStyle name="Normal 2 2 12 2 2 2" xfId="6081" xr:uid="{87D14F9D-0490-40A1-B2DF-6C3236D91088}"/>
    <cellStyle name="Normal 2 2 12 2 2 2 2" xfId="27090" xr:uid="{C3153807-B2E2-4D54-8253-7DBAF51F2DE7}"/>
    <cellStyle name="Normal 2 2 12 2 2 2 3" xfId="26698" xr:uid="{C8350D81-427F-46C9-AD88-E335CC47A38B}"/>
    <cellStyle name="Normal 2 2 12 2 2 2 4" xfId="15559" xr:uid="{39752D66-A282-4578-9662-B9863F6E05F0}"/>
    <cellStyle name="Normal 2 2 12 2 2 3" xfId="8012" xr:uid="{0D9E3B43-EDE7-49DA-AC95-C8D84130DC72}"/>
    <cellStyle name="Normal 2 2 12 2 2 3 2" xfId="27684" xr:uid="{AB1AF7C7-2D5A-48E6-8BF5-E5578B2E77B5}"/>
    <cellStyle name="Normal 2 2 12 2 2 3 3" xfId="18392" xr:uid="{1AFB2ABE-54F2-4B73-BE53-A072DAF3C08C}"/>
    <cellStyle name="Normal 2 2 12 2 2 4" xfId="10845" xr:uid="{4AE1C396-5D59-4371-B09F-AFF16EEF18AE}"/>
    <cellStyle name="Normal 2 2 12 2 2 4 2" xfId="21225" xr:uid="{3288323C-DEC5-4597-ACA5-E75281895242}"/>
    <cellStyle name="Normal 2 2 12 2 2 5" xfId="22928" xr:uid="{451C44D4-D385-49D8-8775-BDE566AC57E3}"/>
    <cellStyle name="Normal 2 2 12 2 2 6" xfId="13407" xr:uid="{CD1B9E5A-8689-4A5D-825F-CA09B31EB215}"/>
    <cellStyle name="Normal 2 2 12 2 3" xfId="5069" xr:uid="{E9CA4D25-7E66-4D37-9C3D-EE609FBB5CD4}"/>
    <cellStyle name="Normal 2 2 12 2 3 2" xfId="25612" xr:uid="{C82A4E5B-713A-4F0B-9C44-41515AA8671E}"/>
    <cellStyle name="Normal 2 2 12 2 3 3" xfId="28118" xr:uid="{D1426DE1-404F-476D-AA0E-23A2566C7733}"/>
    <cellStyle name="Normal 2 2 12 2 3 4" xfId="14366" xr:uid="{201E6DFB-DAAA-47D2-93D5-7D35EEF5EE4A}"/>
    <cellStyle name="Normal 2 2 12 2 4" xfId="6819" xr:uid="{9CE24DF9-8A53-40A5-9B9F-A4ED79DBA681}"/>
    <cellStyle name="Normal 2 2 12 2 4 2" xfId="25845" xr:uid="{DB2D1C67-6117-442B-B678-0E475AA7346F}"/>
    <cellStyle name="Normal 2 2 12 2 4 3" xfId="27931" xr:uid="{51025091-3DC7-4B0E-B201-8992EE577B4E}"/>
    <cellStyle name="Normal 2 2 12 2 4 4" xfId="17199" xr:uid="{83106FBE-5519-470B-B973-DC7EFE978364}"/>
    <cellStyle name="Normal 2 2 12 2 5" xfId="9652" xr:uid="{0B7EACDA-BBDF-48E1-8FE2-FC3073D2F396}"/>
    <cellStyle name="Normal 2 2 12 2 5 2" xfId="29387" xr:uid="{EBF4D029-387B-44E3-9D2A-2D2346652B52}"/>
    <cellStyle name="Normal 2 2 12 2 5 3" xfId="20032" xr:uid="{C0C59DC8-A38B-49A7-8B9B-B6BAEE89D21E}"/>
    <cellStyle name="Normal 2 2 12 2 6" xfId="23520" xr:uid="{58EB0826-388D-445A-8CD5-082685758BAB}"/>
    <cellStyle name="Normal 2 2 12 2 7" xfId="12709" xr:uid="{D90D89C1-CD52-404E-8854-9A6CE05D6A25}"/>
    <cellStyle name="Normal 2 2 12 3" xfId="716" xr:uid="{00000000-0005-0000-0000-000078040000}"/>
    <cellStyle name="Normal 2 2 12 3 2" xfId="5070" xr:uid="{3B181DA7-558B-4F08-91C6-2EF108D18741}"/>
    <cellStyle name="Normal 2 2 12 3 2 2" xfId="26074" xr:uid="{DADFDF4C-031A-4E25-9D4F-90085FBCDD66}"/>
    <cellStyle name="Normal 2 2 12 3 2 3" xfId="27300" xr:uid="{7C3C2C6B-A376-4C08-B672-72DD1C6DDA24}"/>
    <cellStyle name="Normal 2 2 12 3 2 4" xfId="14367" xr:uid="{87AA43E2-ABF6-4CF1-95E1-324AB002C98D}"/>
    <cellStyle name="Normal 2 2 12 3 3" xfId="6820" xr:uid="{E2C41153-FFAB-4ED0-AB8B-6014853786DF}"/>
    <cellStyle name="Normal 2 2 12 3 3 2" xfId="27507" xr:uid="{CC38DC81-9159-4D28-B7A4-DAC637FEB901}"/>
    <cellStyle name="Normal 2 2 12 3 3 3" xfId="27086" xr:uid="{7EF38C80-B0D3-4DFD-9A0A-41F57020FEC4}"/>
    <cellStyle name="Normal 2 2 12 3 3 4" xfId="17200" xr:uid="{26E52485-6547-4818-9BE2-E34CFBD2E42B}"/>
    <cellStyle name="Normal 2 2 12 3 4" xfId="9653" xr:uid="{6F87446E-73B0-415B-B3DF-BCDB2932CF02}"/>
    <cellStyle name="Normal 2 2 12 3 4 2" xfId="29388" xr:uid="{E1AB4123-829E-472B-8201-5042441F9D0E}"/>
    <cellStyle name="Normal 2 2 12 3 4 3" xfId="20033" xr:uid="{B5528FC7-B11C-4B89-AD12-5EA5CEA3F156}"/>
    <cellStyle name="Normal 2 2 12 3 5" xfId="23587" xr:uid="{E4661236-05E0-4733-83E4-BF38DCBD5CFB}"/>
    <cellStyle name="Normal 2 2 12 3 6" xfId="13145" xr:uid="{59784323-D983-4403-A797-10888BEA3561}"/>
    <cellStyle name="Normal 2 2 12 4" xfId="2318" xr:uid="{00000000-0005-0000-0000-0000A2030000}"/>
    <cellStyle name="Normal 2 2 12 4 2" xfId="7444" xr:uid="{BC4AB11F-05B5-41C6-848E-34FE761CDCF0}"/>
    <cellStyle name="Normal 2 2 12 4 2 2" xfId="27508" xr:uid="{1D0CBB2E-B506-46BE-9D6B-6EAEAD8F035C}"/>
    <cellStyle name="Normal 2 2 12 4 2 3" xfId="17824" xr:uid="{F50110FA-FA26-4B8F-BD48-D96B1E0B9EFD}"/>
    <cellStyle name="Normal 2 2 12 4 3" xfId="10277" xr:uid="{04089D3B-4538-4C52-A27C-4A9708A69974}"/>
    <cellStyle name="Normal 2 2 12 4 3 2" xfId="20657" xr:uid="{2E0D2A35-A4E4-431F-A576-04C14ABCDA3C}"/>
    <cellStyle name="Normal 2 2 12 4 4" xfId="23709" xr:uid="{93C07792-30FE-4B44-9573-26AEFF3A7BF0}"/>
    <cellStyle name="Normal 2 2 12 4 5" xfId="14991" xr:uid="{51B5B4D7-F9FA-4226-9AA7-18D07081935F}"/>
    <cellStyle name="Normal 2 2 12 5" xfId="3923" xr:uid="{80B48330-8868-42AD-8BDC-4ABE101D7FE5}"/>
    <cellStyle name="Normal 2 2 12 5 2" xfId="8754" xr:uid="{0552D940-71B3-43C0-B2DB-648923AA1A54}"/>
    <cellStyle name="Normal 2 2 12 5 2 2" xfId="28976" xr:uid="{B40DC248-C826-4482-AFB1-2C50FE8E20F9}"/>
    <cellStyle name="Normal 2 2 12 5 2 3" xfId="19134" xr:uid="{0DBB2F03-198E-4EA9-9FCB-52E1EB65A82B}"/>
    <cellStyle name="Normal 2 2 12 5 3" xfId="11587" xr:uid="{F8030501-846D-475A-A3BE-5B1CA040C545}"/>
    <cellStyle name="Normal 2 2 12 5 3 2" xfId="21967" xr:uid="{93B94236-8E68-420A-B001-78A4B3C4C0E4}"/>
    <cellStyle name="Normal 2 2 12 5 4" xfId="23009" xr:uid="{FF2626A7-2135-440A-A877-AEE80954058E}"/>
    <cellStyle name="Normal 2 2 12 5 5" xfId="16301" xr:uid="{E8CC1F3D-DAFB-4840-966E-72DE70B7AF30}"/>
    <cellStyle name="Normal 2 2 12 6" xfId="5068" xr:uid="{084EAE70-9054-40F8-BFE2-D35318827036}"/>
    <cellStyle name="Normal 2 2 12 6 2" xfId="28308" xr:uid="{E571C781-2D2F-4739-921B-7BDC8F0ACB39}"/>
    <cellStyle name="Normal 2 2 12 6 3" xfId="26133" xr:uid="{68DF8A38-4DBF-4086-9398-2C368CB90CBF}"/>
    <cellStyle name="Normal 2 2 12 6 4" xfId="14365" xr:uid="{E415832E-07C5-4280-9D6D-23D0D3FCCF5E}"/>
    <cellStyle name="Normal 2 2 12 7" xfId="6818" xr:uid="{BF3DB480-ACE2-4974-AD3C-1760B38EE11C}"/>
    <cellStyle name="Normal 2 2 12 7 2" xfId="26792" xr:uid="{64BE9471-4482-46F0-B926-F236CF48DE7A}"/>
    <cellStyle name="Normal 2 2 12 7 3" xfId="17198" xr:uid="{CDA13340-5781-4640-96A4-DAC67D8249D7}"/>
    <cellStyle name="Normal 2 2 12 8" xfId="9651" xr:uid="{EC8A2C6E-8145-4C6B-98CD-6625A6067AC5}"/>
    <cellStyle name="Normal 2 2 12 8 2" xfId="20031" xr:uid="{E34FB326-D462-4975-BFF1-2D6B474B3857}"/>
    <cellStyle name="Normal 2 2 12 9" xfId="24818" xr:uid="{92E2412E-AE0B-4E04-8A02-EE933A9D2232}"/>
    <cellStyle name="Normal 2 2 13" xfId="717" xr:uid="{00000000-0005-0000-0000-000079040000}"/>
    <cellStyle name="Normal 2 2 13 10" xfId="12497" xr:uid="{61170B46-1634-41C8-94F6-182BD1D0ECF0}"/>
    <cellStyle name="Normal 2 2 13 2" xfId="3147" xr:uid="{00000000-0005-0000-0000-0000A7030000}"/>
    <cellStyle name="Normal 2 2 13 2 2" xfId="6204" xr:uid="{1BE0B72C-EB5F-4A68-ADBB-776D2ABC6E28}"/>
    <cellStyle name="Normal 2 2 13 2 2 2" xfId="22857" xr:uid="{53D22A31-D144-49D0-91AA-1D8AA931FF1F}"/>
    <cellStyle name="Normal 2 2 13 2 2 3" xfId="26297" xr:uid="{D8911CED-764F-48E2-9168-73042C5D13ED}"/>
    <cellStyle name="Normal 2 2 13 2 2 4" xfId="15773" xr:uid="{E725DF8F-2486-44A0-9DDC-35451486C16E}"/>
    <cellStyle name="Normal 2 2 13 2 3" xfId="8226" xr:uid="{8FE612A1-40D0-4D13-BCB0-0744C78DD892}"/>
    <cellStyle name="Normal 2 2 13 2 3 2" xfId="26184" xr:uid="{06BF066D-2D8C-4346-B71C-B793C1B4A8CB}"/>
    <cellStyle name="Normal 2 2 13 2 3 3" xfId="28871" xr:uid="{8129AB89-2906-47C8-9BA7-89EE51578157}"/>
    <cellStyle name="Normal 2 2 13 2 3 4" xfId="18606" xr:uid="{64C64456-37D7-4EE3-92B2-E77B6817AC99}"/>
    <cellStyle name="Normal 2 2 13 2 4" xfId="11059" xr:uid="{FD08E1CF-839E-4985-96D9-9AA4F72A3267}"/>
    <cellStyle name="Normal 2 2 13 2 4 2" xfId="29474" xr:uid="{038BD399-35D3-48F3-8F87-83353631008F}"/>
    <cellStyle name="Normal 2 2 13 2 4 3" xfId="21439" xr:uid="{535D86DE-691C-4D4C-97D3-6C9A8B1E520E}"/>
    <cellStyle name="Normal 2 2 13 2 5" xfId="25156" xr:uid="{C24663EF-B84A-4159-827E-04DA4C4C0947}"/>
    <cellStyle name="Normal 2 2 13 2 6" xfId="13681" xr:uid="{D7D50C91-20D1-4F4F-B216-79150BA26CFA}"/>
    <cellStyle name="Normal 2 2 13 3" xfId="2715" xr:uid="{00000000-0005-0000-0000-0000A8030000}"/>
    <cellStyle name="Normal 2 2 13 3 2" xfId="5932" xr:uid="{D0C06B45-2A7E-4AB6-A718-198594DC2508}"/>
    <cellStyle name="Normal 2 2 13 3 2 2" xfId="27393" xr:uid="{6491416E-F12A-4584-81F1-655F94FF171F}"/>
    <cellStyle name="Normal 2 2 13 3 2 3" xfId="15385" xr:uid="{ED351527-011C-4C1E-AC63-0808C644313D}"/>
    <cellStyle name="Normal 2 2 13 3 3" xfId="7838" xr:uid="{906AFB7C-6C05-4D62-9036-BCB3EF4B597A}"/>
    <cellStyle name="Normal 2 2 13 3 3 2" xfId="18218" xr:uid="{70736B79-02B6-4245-8B46-CAAAA5DE7056}"/>
    <cellStyle name="Normal 2 2 13 3 4" xfId="10671" xr:uid="{2CB8B3FA-0C80-47EE-9634-14D33F0FA550}"/>
    <cellStyle name="Normal 2 2 13 3 4 2" xfId="21051" xr:uid="{F769EB83-E13C-416F-9B09-5D4D5057E829}"/>
    <cellStyle name="Normal 2 2 13 3 5" xfId="25238" xr:uid="{6C3C5C07-9AFA-4E02-B0A6-FA91BFF57E6E}"/>
    <cellStyle name="Normal 2 2 13 3 6" xfId="13142" xr:uid="{1162147A-342C-4981-8B63-09F1ABF2E97A}"/>
    <cellStyle name="Normal 2 2 13 4" xfId="2266" xr:uid="{00000000-0005-0000-0000-0000A6030000}"/>
    <cellStyle name="Normal 2 2 13 4 2" xfId="7392" xr:uid="{89FD8668-7FA1-4059-9FE1-C4A120F59806}"/>
    <cellStyle name="Normal 2 2 13 4 2 2" xfId="26378" xr:uid="{30E68958-E569-42E9-BA2F-E453205D9189}"/>
    <cellStyle name="Normal 2 2 13 4 2 3" xfId="17772" xr:uid="{C11B38C0-F736-4D86-A774-66F20C82FCF6}"/>
    <cellStyle name="Normal 2 2 13 4 3" xfId="10225" xr:uid="{C380EA43-0880-44F7-916A-3D91415E0C58}"/>
    <cellStyle name="Normal 2 2 13 4 3 2" xfId="20605" xr:uid="{1B250137-71E8-4861-B427-84820C9A4C85}"/>
    <cellStyle name="Normal 2 2 13 4 4" xfId="25246" xr:uid="{0774F863-049F-497C-9A81-59CA0A5BAD79}"/>
    <cellStyle name="Normal 2 2 13 4 5" xfId="14939" xr:uid="{9D586C60-AB7D-471D-9DEB-58BC88B4A903}"/>
    <cellStyle name="Normal 2 2 13 5" xfId="3920" xr:uid="{88D0797E-A6BF-4D0F-A6C0-FD36B77BCA0E}"/>
    <cellStyle name="Normal 2 2 13 5 2" xfId="8751" xr:uid="{03051166-9FC1-44DA-988E-9FADE5847749}"/>
    <cellStyle name="Normal 2 2 13 5 2 2" xfId="19131" xr:uid="{7E7697FE-260A-4D9E-AA2B-095703FCCC3B}"/>
    <cellStyle name="Normal 2 2 13 5 3" xfId="11584" xr:uid="{94226967-A082-4D5A-8487-E119D38878D8}"/>
    <cellStyle name="Normal 2 2 13 5 3 2" xfId="21964" xr:uid="{8E1EFF97-26F7-4B56-B54B-BA8AE98EEF0A}"/>
    <cellStyle name="Normal 2 2 13 5 4" xfId="28463" xr:uid="{C6513DD1-384B-4C82-BAD2-CE01468518F9}"/>
    <cellStyle name="Normal 2 2 13 5 5" xfId="16298" xr:uid="{CE55F6FE-2C4D-414D-8412-7E9EC598D893}"/>
    <cellStyle name="Normal 2 2 13 6" xfId="5071" xr:uid="{B3B3FD30-0DA2-4D0B-90F4-16E1CD25FDF6}"/>
    <cellStyle name="Normal 2 2 13 6 2" xfId="14368" xr:uid="{13419BAA-B656-4198-A9F7-5A4FD8DA4709}"/>
    <cellStyle name="Normal 2 2 13 7" xfId="6821" xr:uid="{CEB21734-C8F9-465C-B46A-FCCCCCE8CFCF}"/>
    <cellStyle name="Normal 2 2 13 7 2" xfId="17201" xr:uid="{706C0D92-3F15-4226-8081-848ED9C101B0}"/>
    <cellStyle name="Normal 2 2 13 8" xfId="9654" xr:uid="{C8721B46-B374-4413-9AE3-932F85723B3E}"/>
    <cellStyle name="Normal 2 2 13 8 2" xfId="20034" xr:uid="{FEB40EA4-6CE0-42DE-A328-4F68BE1326E9}"/>
    <cellStyle name="Normal 2 2 13 9" xfId="24743" xr:uid="{C60147FB-826F-443F-AA1A-C1D4BD123A46}"/>
    <cellStyle name="Normal 2 2 14" xfId="718" xr:uid="{00000000-0005-0000-0000-00007A040000}"/>
    <cellStyle name="Normal 2 2 14 2" xfId="3148" xr:uid="{00000000-0005-0000-0000-0000AA030000}"/>
    <cellStyle name="Normal 2 2 14 2 2" xfId="6205" xr:uid="{8F05DB9B-6A25-4038-B62A-F4C873DD9350}"/>
    <cellStyle name="Normal 2 2 14 2 2 2" xfId="28569" xr:uid="{33B1D394-50B2-48C6-8C60-F743ED085D4B}"/>
    <cellStyle name="Normal 2 2 14 2 2 3" xfId="15774" xr:uid="{9F35178A-3720-4778-B1B0-CC80F28CC6AB}"/>
    <cellStyle name="Normal 2 2 14 2 3" xfId="8227" xr:uid="{2044CE16-91FB-4D80-914A-CE644F87D8F4}"/>
    <cellStyle name="Normal 2 2 14 2 3 2" xfId="18607" xr:uid="{D2404AF2-005E-4188-9906-4F235B286828}"/>
    <cellStyle name="Normal 2 2 14 2 4" xfId="11060" xr:uid="{978E363D-3991-4448-883D-E2E7811566D6}"/>
    <cellStyle name="Normal 2 2 14 2 4 2" xfId="21440" xr:uid="{7CD9C325-1851-4180-A5CB-3E7F4E214531}"/>
    <cellStyle name="Normal 2 2 14 2 5" xfId="25278" xr:uid="{0E9922C5-37E1-4CFC-A1AD-C203AD371C98}"/>
    <cellStyle name="Normal 2 2 14 2 6" xfId="13682" xr:uid="{FA8C0126-C36E-4F2D-B7DC-A80CBCD032BF}"/>
    <cellStyle name="Normal 2 2 14 3" xfId="4113" xr:uid="{602DFCFD-72D5-44D7-ACF2-C21656B95719}"/>
    <cellStyle name="Normal 2 2 14 3 2" xfId="8884" xr:uid="{2CCE2982-B565-4F22-8E33-8D5CA20D7F6E}"/>
    <cellStyle name="Normal 2 2 14 3 2 2" xfId="28999" xr:uid="{2C74AD77-220B-4613-8EF4-23EA7DCE53B9}"/>
    <cellStyle name="Normal 2 2 14 3 2 3" xfId="19264" xr:uid="{CA98168B-B65C-4AA5-94DF-F59345996913}"/>
    <cellStyle name="Normal 2 2 14 3 3" xfId="11717" xr:uid="{78412A5D-245A-4544-97D0-24E00F40E1FB}"/>
    <cellStyle name="Normal 2 2 14 3 3 2" xfId="22097" xr:uid="{76B852D3-6881-4247-B526-76ED020D3A4D}"/>
    <cellStyle name="Normal 2 2 14 3 4" xfId="25690" xr:uid="{75B9DCA7-9735-49CB-B831-5B7CB6738F60}"/>
    <cellStyle name="Normal 2 2 14 3 5" xfId="16431" xr:uid="{0D9D12F8-7C95-49C3-93C2-5B61176932CC}"/>
    <cellStyle name="Normal 2 2 14 4" xfId="5072" xr:uid="{0FE830B5-3A30-4425-8BA3-1607EFF37B17}"/>
    <cellStyle name="Normal 2 2 14 4 2" xfId="25632" xr:uid="{CA7AE7FF-9709-40FF-9F56-95356DE17C7B}"/>
    <cellStyle name="Normal 2 2 14 4 3" xfId="26937" xr:uid="{C80C593B-D2C3-4351-A7D5-8F610999EDE7}"/>
    <cellStyle name="Normal 2 2 14 4 4" xfId="14369" xr:uid="{1BB74058-6697-4959-92B2-21F05B0323C1}"/>
    <cellStyle name="Normal 2 2 14 5" xfId="6822" xr:uid="{C93C6F00-7AA6-4DFD-83A2-657CD0BC4C50}"/>
    <cellStyle name="Normal 2 2 14 5 2" xfId="28716" xr:uid="{8A97C4F5-E096-4825-9758-77B6F6DA2CD0}"/>
    <cellStyle name="Normal 2 2 14 5 3" xfId="17202" xr:uid="{BE1AB2A4-25C8-48F8-AD75-90D61AD378D0}"/>
    <cellStyle name="Normal 2 2 14 6" xfId="9655" xr:uid="{74930A9B-473A-4A6C-8087-6DB80EE741A5}"/>
    <cellStyle name="Normal 2 2 14 6 2" xfId="20035" xr:uid="{24AF2EAD-E8F1-441C-8B69-9B4ADD7029B5}"/>
    <cellStyle name="Normal 2 2 14 7" xfId="25033" xr:uid="{BEC619D2-5B98-42AF-BBF7-4FB6E12567A9}"/>
    <cellStyle name="Normal 2 2 14 8" xfId="12655" xr:uid="{63162DEC-A129-4FF9-A03A-433E2293C74C}"/>
    <cellStyle name="Normal 2 2 15" xfId="719" xr:uid="{00000000-0005-0000-0000-00007B040000}"/>
    <cellStyle name="Normal 2 2 15 2" xfId="5073" xr:uid="{99306018-F539-426E-AFF6-71AB4177B221}"/>
    <cellStyle name="Normal 2 2 15 2 2" xfId="24896" xr:uid="{E75E3B17-5623-440A-8AC2-87E8488F28F8}"/>
    <cellStyle name="Normal 2 2 15 2 3" xfId="27592" xr:uid="{0DEC1CF2-4696-41D2-BDF1-5213B9DC73D4}"/>
    <cellStyle name="Normal 2 2 15 2 4" xfId="14370" xr:uid="{8A48EF3E-8497-433A-B4E0-FC09E0C9B29D}"/>
    <cellStyle name="Normal 2 2 15 3" xfId="6823" xr:uid="{2AFC4162-E263-4598-B568-AA1597C44A31}"/>
    <cellStyle name="Normal 2 2 15 3 2" xfId="23599" xr:uid="{25F08F60-A152-4AFF-9E13-906EB14A6DBF}"/>
    <cellStyle name="Normal 2 2 15 3 3" xfId="17203" xr:uid="{C4B807F5-A277-4249-AB06-7D0E0B3D6BF2}"/>
    <cellStyle name="Normal 2 2 15 4" xfId="9656" xr:uid="{F7968E4B-B502-4F1E-82C8-90DBD07CB023}"/>
    <cellStyle name="Normal 2 2 15 4 2" xfId="20036" xr:uid="{6CBDC6EB-DB76-4B70-AB04-21547ACF243C}"/>
    <cellStyle name="Normal 2 2 15 5" xfId="25481" xr:uid="{F089609E-A798-4813-922E-69531170DBF7}"/>
    <cellStyle name="Normal 2 2 15 6" xfId="13353" xr:uid="{1F482952-DA57-4E9F-823C-05C97A7B78EE}"/>
    <cellStyle name="Normal 2 2 16" xfId="2429" xr:uid="{00000000-0005-0000-0000-0000AC030000}"/>
    <cellStyle name="Normal 2 2 16 2" xfId="5725" xr:uid="{E66317E7-6FD0-4B91-B500-9D3330F0A614}"/>
    <cellStyle name="Normal 2 2 16 2 2" xfId="26389" xr:uid="{ABDA310A-0346-4DC4-984F-29ED74B584EF}"/>
    <cellStyle name="Normal 2 2 16 2 3" xfId="15100" xr:uid="{A6040207-EB44-4575-8EA9-C4CE90C60DC5}"/>
    <cellStyle name="Normal 2 2 16 3" xfId="7553" xr:uid="{1514F63C-9927-45A2-B5F6-B96FBA1E7225}"/>
    <cellStyle name="Normal 2 2 16 3 2" xfId="17933" xr:uid="{E0721F0A-358B-4AE8-9224-B0BFCC2F56D7}"/>
    <cellStyle name="Normal 2 2 16 4" xfId="10386" xr:uid="{FF4F799A-66E3-4F40-B618-37BB9F15E6A9}"/>
    <cellStyle name="Normal 2 2 16 4 2" xfId="20766" xr:uid="{C773C84F-6066-46CF-883F-384DBDBBE522}"/>
    <cellStyle name="Normal 2 2 16 5" xfId="25420" xr:uid="{A63BB850-207E-4F37-B731-B70170A9DB5E}"/>
    <cellStyle name="Normal 2 2 16 6" xfId="12814" xr:uid="{7EF3574B-DB58-4C59-B778-7C91746B762A}"/>
    <cellStyle name="Normal 2 2 17" xfId="2156" xr:uid="{00000000-0005-0000-0000-000095030000}"/>
    <cellStyle name="Normal 2 2 17 2" xfId="7282" xr:uid="{B4EC62D9-AF82-4025-970D-EA4C3E026774}"/>
    <cellStyle name="Normal 2 2 17 2 2" xfId="26236" xr:uid="{6DAF2BCE-0C86-4D88-9E2F-78E919AFD190}"/>
    <cellStyle name="Normal 2 2 17 2 3" xfId="17662" xr:uid="{1E015E8D-58DC-456F-BDFE-E140A635E965}"/>
    <cellStyle name="Normal 2 2 17 3" xfId="10115" xr:uid="{2EC4786D-A0A0-483A-9CB6-2C0C04AACC31}"/>
    <cellStyle name="Normal 2 2 17 3 2" xfId="20495" xr:uid="{0E6F1898-8781-4A3A-BF71-DBEE4D01B0BB}"/>
    <cellStyle name="Normal 2 2 17 4" xfId="23734" xr:uid="{A8D75A14-F8ED-4363-B00E-9520DBE2BB4B}"/>
    <cellStyle name="Normal 2 2 17 5" xfId="14829" xr:uid="{B1CA58E7-00A2-41F1-9A0F-BDFFC5AAD87E}"/>
    <cellStyle name="Normal 2 2 18" xfId="3779" xr:uid="{1A373675-4207-447F-B1B4-24466C74361E}"/>
    <cellStyle name="Normal 2 2 18 2" xfId="8618" xr:uid="{A213806B-ABAF-492B-B6D9-CA5737F09E61}"/>
    <cellStyle name="Normal 2 2 18 2 2" xfId="18998" xr:uid="{160AAC24-51E3-424E-AD27-F18D3F8AE720}"/>
    <cellStyle name="Normal 2 2 18 3" xfId="11451" xr:uid="{5ACF6E83-7460-44A6-9393-BEDF0BFE2652}"/>
    <cellStyle name="Normal 2 2 18 3 2" xfId="21831" xr:uid="{16E87DC4-FD90-46D1-A322-126D2F2E83E0}"/>
    <cellStyle name="Normal 2 2 18 4" xfId="24736" xr:uid="{AA2FF3AD-A4EF-4B36-8436-1AADB93BDB37}"/>
    <cellStyle name="Normal 2 2 18 5" xfId="16165" xr:uid="{AC157D38-856C-4580-B563-DCA32EBD428F}"/>
    <cellStyle name="Normal 2 2 19" xfId="5059" xr:uid="{BC3E59D0-D094-48BD-81F3-E96859DFE0F0}"/>
    <cellStyle name="Normal 2 2 19 2" xfId="14356" xr:uid="{AD30DF1C-1582-45A7-99EE-46D101CF8C51}"/>
    <cellStyle name="Normal 2 2 2" xfId="720" xr:uid="{00000000-0005-0000-0000-00007C040000}"/>
    <cellStyle name="Normal 2 2 2 2" xfId="29563" xr:uid="{0140F41A-A7F6-4E64-8D0A-7ADB50A575AD}"/>
    <cellStyle name="Normal 2 2 20" xfId="6809" xr:uid="{9AA093BE-465D-42F9-802A-DCF38D2C3E24}"/>
    <cellStyle name="Normal 2 2 20 2" xfId="17189" xr:uid="{B7BD99B6-0B8B-4E45-BB86-E9AAD9928BCD}"/>
    <cellStyle name="Normal 2 2 21" xfId="9642" xr:uid="{0A98CF2D-EF20-429F-B97D-47442972AF38}"/>
    <cellStyle name="Normal 2 2 21 2" xfId="20022" xr:uid="{A91E6670-104C-49CF-BFCC-DB2F2A80100C}"/>
    <cellStyle name="Normal 2 2 22" xfId="23643" xr:uid="{0A2E6619-5DD4-4182-B404-64DD36161338}"/>
    <cellStyle name="Normal 2 2 23" xfId="12386"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6" xr:uid="{D7D969D3-4E61-4406-BF24-BF599DCF1FAF}"/>
    <cellStyle name="Normal 2 2 4 10 2 2 2" xfId="26538" xr:uid="{E88740FE-679A-4BE2-AB30-5E1E4717FB7B}"/>
    <cellStyle name="Normal 2 2 4 10 2 2 3" xfId="15775" xr:uid="{F38DC642-4549-412E-BBDA-A3A6DD21FAE8}"/>
    <cellStyle name="Normal 2 2 4 10 2 3" xfId="8228" xr:uid="{D6982DF3-9915-4EEC-9953-5C07FCBC40B5}"/>
    <cellStyle name="Normal 2 2 4 10 2 3 2" xfId="18608" xr:uid="{0946FFCE-0946-4566-BB07-7342E0525B8C}"/>
    <cellStyle name="Normal 2 2 4 10 2 4" xfId="11061" xr:uid="{526B7178-26B3-4B9F-BAE8-574354D1F0EB}"/>
    <cellStyle name="Normal 2 2 4 10 2 4 2" xfId="21441" xr:uid="{AC1455A0-CF64-4E90-A7EF-26CE4100BB90}"/>
    <cellStyle name="Normal 2 2 4 10 2 5" xfId="24281" xr:uid="{3C5BC3D8-8C4D-426E-8F06-8F3538AF29AB}"/>
    <cellStyle name="Normal 2 2 4 10 2 6" xfId="13683" xr:uid="{48B9F930-0C25-4581-8E69-79189B949E6F}"/>
    <cellStyle name="Normal 2 2 4 10 3" xfId="4155" xr:uid="{0FD2C3DC-255B-49BE-9FF6-4AC92C7D63F7}"/>
    <cellStyle name="Normal 2 2 4 10 3 2" xfId="8926" xr:uid="{80F2C0FB-F1DC-4258-AD0E-0DD06142707D}"/>
    <cellStyle name="Normal 2 2 4 10 3 2 2" xfId="29025" xr:uid="{37D72171-B24D-4194-B4D3-0A959E954D4C}"/>
    <cellStyle name="Normal 2 2 4 10 3 2 3" xfId="19306" xr:uid="{0681EC7E-E68D-4E35-B1B5-2655A10948DE}"/>
    <cellStyle name="Normal 2 2 4 10 3 3" xfId="11759" xr:uid="{FB782192-D2F5-470E-9650-80D7248ADBA5}"/>
    <cellStyle name="Normal 2 2 4 10 3 3 2" xfId="22139" xr:uid="{6E3AFC5A-8E1D-454F-B124-8B28C999AE87}"/>
    <cellStyle name="Normal 2 2 4 10 3 4" xfId="25695" xr:uid="{960F127A-99EC-4F61-836C-569C208D49CA}"/>
    <cellStyle name="Normal 2 2 4 10 3 5" xfId="16473" xr:uid="{9FDA4D38-87A1-433B-9B04-BCCC15C7061F}"/>
    <cellStyle name="Normal 2 2 4 10 4" xfId="5075" xr:uid="{1FCF3AF0-FBC6-4D63-B3BA-20A01A6167FF}"/>
    <cellStyle name="Normal 2 2 4 10 4 2" xfId="24031" xr:uid="{1E9FBC44-0CCC-4A72-9906-A1159634CC09}"/>
    <cellStyle name="Normal 2 2 4 10 4 3" xfId="26850" xr:uid="{C9EF5E2D-A247-4207-82D8-EEE74AFA64FD}"/>
    <cellStyle name="Normal 2 2 4 10 4 4" xfId="14372" xr:uid="{A90D1DCD-BBBB-4311-AE23-3B6BA1E3AF5D}"/>
    <cellStyle name="Normal 2 2 4 10 5" xfId="6825" xr:uid="{3A3629AD-74B0-46DD-930A-D13A43E4B5A8}"/>
    <cellStyle name="Normal 2 2 4 10 5 2" xfId="27192" xr:uid="{EE7C6482-5934-4C5E-8210-9C33C60F11DA}"/>
    <cellStyle name="Normal 2 2 4 10 5 3" xfId="17205" xr:uid="{2EA77B2A-9F6B-494B-9CDD-F0DCBF707307}"/>
    <cellStyle name="Normal 2 2 4 10 6" xfId="9658" xr:uid="{C57FB809-5FE2-45E4-ACDC-C1DBA03283E4}"/>
    <cellStyle name="Normal 2 2 4 10 6 2" xfId="20038" xr:uid="{CDB3F3D8-A21A-4F07-ADB0-05173762F68D}"/>
    <cellStyle name="Normal 2 2 4 10 7" xfId="22878" xr:uid="{5CF308C9-6D51-4643-9E2C-5CA6A840CF6A}"/>
    <cellStyle name="Normal 2 2 4 10 8" xfId="12710" xr:uid="{E7A9E7AD-6F08-45B4-9A3F-FF2B6DF2184A}"/>
    <cellStyle name="Normal 2 2 4 11" xfId="724" xr:uid="{00000000-0005-0000-0000-000080040000}"/>
    <cellStyle name="Normal 2 2 4 11 2" xfId="5076" xr:uid="{B2B51439-26A5-4C50-95D8-D9A322E62328}"/>
    <cellStyle name="Normal 2 2 4 11 2 2" xfId="25676" xr:uid="{C402C1D2-4423-4CDA-ADCF-C57202F1D021}"/>
    <cellStyle name="Normal 2 2 4 11 2 3" xfId="26357" xr:uid="{056DCAAC-24E9-43A1-82A6-0C9A315D56AD}"/>
    <cellStyle name="Normal 2 2 4 11 2 4" xfId="14373" xr:uid="{872521E7-6E08-4614-B377-4B95D2864DA4}"/>
    <cellStyle name="Normal 2 2 4 11 3" xfId="6826" xr:uid="{7C2751A7-702E-4DF4-9E80-C1AE00BF3135}"/>
    <cellStyle name="Normal 2 2 4 11 3 2" xfId="27641" xr:uid="{19F6A390-B923-463C-9013-7110AED7F8C9}"/>
    <cellStyle name="Normal 2 2 4 11 3 3" xfId="17206" xr:uid="{AC1AC1C8-1FF9-407E-943E-53543251EF25}"/>
    <cellStyle name="Normal 2 2 4 11 4" xfId="9659" xr:uid="{19073B8C-2791-4F34-812F-A2DE9320F133}"/>
    <cellStyle name="Normal 2 2 4 11 4 2" xfId="20039" xr:uid="{34810A10-8551-4547-9322-99F6D9A4A5EA}"/>
    <cellStyle name="Normal 2 2 4 11 5" xfId="23140" xr:uid="{416C81B3-0819-4BF8-9A30-32B0AC090322}"/>
    <cellStyle name="Normal 2 2 4 11 6" xfId="13408" xr:uid="{FC688F8D-7DA8-4750-8693-6F6C1C293274}"/>
    <cellStyle name="Normal 2 2 4 12" xfId="2436" xr:uid="{00000000-0005-0000-0000-0000B3030000}"/>
    <cellStyle name="Normal 2 2 4 12 2" xfId="5730" xr:uid="{1CA93B62-87E4-4705-96DD-F355FB40FC33}"/>
    <cellStyle name="Normal 2 2 4 12 2 2" xfId="27527" xr:uid="{693F9F83-E752-4F7D-B8DA-264691227F4E}"/>
    <cellStyle name="Normal 2 2 4 12 2 3" xfId="15107" xr:uid="{F5B0BC0C-3FEA-4385-B77E-05F42AF9B996}"/>
    <cellStyle name="Normal 2 2 4 12 3" xfId="7560" xr:uid="{D54A0966-299F-4FC9-8FED-1E10BBEC96F3}"/>
    <cellStyle name="Normal 2 2 4 12 3 2" xfId="17940" xr:uid="{26E2A7A7-1EAB-45EE-920C-AD013DF7E206}"/>
    <cellStyle name="Normal 2 2 4 12 4" xfId="10393" xr:uid="{C84F7657-F60B-4659-BC49-8D0BE4A04CC6}"/>
    <cellStyle name="Normal 2 2 4 12 4 2" xfId="20773" xr:uid="{5769F3AE-2EF9-48C9-AB5C-93E5211D5A0F}"/>
    <cellStyle name="Normal 2 2 4 12 5" xfId="24006" xr:uid="{FABCEE1E-7C42-4836-8C1F-79CA52228F4A}"/>
    <cellStyle name="Normal 2 2 4 12 6" xfId="12822" xr:uid="{676C421A-797B-4EB2-918A-9AC76E6E9645}"/>
    <cellStyle name="Normal 2 2 4 13" xfId="2166" xr:uid="{00000000-0005-0000-0000-0000AF030000}"/>
    <cellStyle name="Normal 2 2 4 13 2" xfId="7292" xr:uid="{F1BFA181-64C5-4E4A-ABD0-7974201F6931}"/>
    <cellStyle name="Normal 2 2 4 13 2 2" xfId="26396" xr:uid="{C5112DC9-9925-499D-B2E9-335E18D7B2D2}"/>
    <cellStyle name="Normal 2 2 4 13 2 3" xfId="17672" xr:uid="{F344F0F8-8DF6-4F0A-BAB4-42D5F92328BF}"/>
    <cellStyle name="Normal 2 2 4 13 3" xfId="10125" xr:uid="{E442D80D-08EC-4EAA-BC94-B6780007F958}"/>
    <cellStyle name="Normal 2 2 4 13 3 2" xfId="20505" xr:uid="{246E3730-AF31-49D0-A8E0-7E7785E2D887}"/>
    <cellStyle name="Normal 2 2 4 13 4" xfId="23597" xr:uid="{D26C7D18-001A-43BB-9815-B9CF2762C3E7}"/>
    <cellStyle name="Normal 2 2 4 13 5" xfId="14839" xr:uid="{A06D253D-74AA-4949-A3C4-488C2ED85076}"/>
    <cellStyle name="Normal 2 2 4 14" xfId="3926" xr:uid="{9224FE76-AF9F-40C7-9E4B-7A38724FA954}"/>
    <cellStyle name="Normal 2 2 4 14 2" xfId="8757" xr:uid="{6E95594E-0165-4B4D-ADF3-14A3EE4DDC8E}"/>
    <cellStyle name="Normal 2 2 4 14 2 2" xfId="19137" xr:uid="{2422C39E-40B6-44E7-8B83-F4CBD35700F8}"/>
    <cellStyle name="Normal 2 2 4 14 3" xfId="11590" xr:uid="{BC9F1DA9-C5F5-42AD-BD86-0A771A3DF603}"/>
    <cellStyle name="Normal 2 2 4 14 3 2" xfId="21970" xr:uid="{4D8611E8-F2C4-448E-BE12-76FC605A333A}"/>
    <cellStyle name="Normal 2 2 4 14 4" xfId="27368" xr:uid="{FE9CCE05-EF0F-418B-AE5C-0376211A82BB}"/>
    <cellStyle name="Normal 2 2 4 14 5" xfId="16304" xr:uid="{10BBC8C1-DA61-4642-8926-FA9976CAA80E}"/>
    <cellStyle name="Normal 2 2 4 15" xfId="5074" xr:uid="{3F321B4F-E47A-4304-B738-AE2327016E19}"/>
    <cellStyle name="Normal 2 2 4 15 2" xfId="14371" xr:uid="{AE14D018-34CD-4C44-BCC8-1E57CECF4998}"/>
    <cellStyle name="Normal 2 2 4 16" xfId="6824" xr:uid="{1BB3EEC8-AF94-4899-A302-68D57360357C}"/>
    <cellStyle name="Normal 2 2 4 16 2" xfId="17204" xr:uid="{A687550A-8C82-42DC-9A95-3E243EE3767B}"/>
    <cellStyle name="Normal 2 2 4 17" xfId="9657" xr:uid="{C6FCDE00-F4C5-44DE-844A-7083A1A96C98}"/>
    <cellStyle name="Normal 2 2 4 17 2" xfId="20037" xr:uid="{B61EA2A4-DD29-4E0D-90E6-932E4981EC6A}"/>
    <cellStyle name="Normal 2 2 4 18" xfId="23383" xr:uid="{E36E8115-6050-4A3E-9EF7-52F5E1BB4ED5}"/>
    <cellStyle name="Normal 2 2 4 19" xfId="12397" xr:uid="{7149CC92-E14B-4B1D-A89B-503FF7AF0A7B}"/>
    <cellStyle name="Normal 2 2 4 2" xfId="725" xr:uid="{00000000-0005-0000-0000-000081040000}"/>
    <cellStyle name="Normal 2 2 4 2 10" xfId="5077" xr:uid="{082F0210-4C72-422F-80F9-ACC646677EA2}"/>
    <cellStyle name="Normal 2 2 4 2 10 2" xfId="14374" xr:uid="{94822CAF-2092-49A9-B8CD-410DA0A1A116}"/>
    <cellStyle name="Normal 2 2 4 2 11" xfId="6827" xr:uid="{242FD371-17D0-477D-B9D8-109C3D143C7C}"/>
    <cellStyle name="Normal 2 2 4 2 11 2" xfId="17207" xr:uid="{065C0B98-270C-4FA0-BFD9-19E1970F6214}"/>
    <cellStyle name="Normal 2 2 4 2 12" xfId="9660" xr:uid="{9EC68AC5-DB34-4CC7-9026-D9E313DA6B00}"/>
    <cellStyle name="Normal 2 2 4 2 12 2" xfId="20040" xr:uid="{9D0222BA-8F09-45F6-B777-449CA78646CA}"/>
    <cellStyle name="Normal 2 2 4 2 13" xfId="24967" xr:uid="{0C738B10-8E93-4856-BCB1-B19FD7867AA7}"/>
    <cellStyle name="Normal 2 2 4 2 14" xfId="12420" xr:uid="{384D961C-EC37-4EA2-A57F-262696283CE4}"/>
    <cellStyle name="Normal 2 2 4 2 2" xfId="726" xr:uid="{00000000-0005-0000-0000-000082040000}"/>
    <cellStyle name="Normal 2 2 4 2 2 10" xfId="6828" xr:uid="{BE5F802E-0A33-4C0C-B22F-904F96F5C12D}"/>
    <cellStyle name="Normal 2 2 4 2 2 10 2" xfId="17208" xr:uid="{0E0A262A-9010-4CD1-BFCB-467216AADD64}"/>
    <cellStyle name="Normal 2 2 4 2 2 11" xfId="9661" xr:uid="{ABFE3BC2-408D-4C96-99C4-97DE3C927B68}"/>
    <cellStyle name="Normal 2 2 4 2 2 11 2" xfId="20041" xr:uid="{7F457473-275E-44E9-8293-D49E2EC6900B}"/>
    <cellStyle name="Normal 2 2 4 2 2 12" xfId="23566" xr:uid="{714019CF-C46E-40AB-935E-1D4B4ECBD1B9}"/>
    <cellStyle name="Normal 2 2 4 2 2 13" xfId="12480" xr:uid="{18DB36CC-DB17-43E4-811E-FC915DA0DCCC}"/>
    <cellStyle name="Normal 2 2 4 2 2 2" xfId="727" xr:uid="{00000000-0005-0000-0000-000083040000}"/>
    <cellStyle name="Normal 2 2 4 2 2 2 10" xfId="13045" xr:uid="{B75C6799-77DF-49EF-B0AB-0CAF2F2B5AA6}"/>
    <cellStyle name="Normal 2 2 4 2 2 2 2" xfId="2721" xr:uid="{00000000-0005-0000-0000-0000B7030000}"/>
    <cellStyle name="Normal 2 2 4 2 2 2 2 2" xfId="3152" xr:uid="{00000000-0005-0000-0000-0000B8030000}"/>
    <cellStyle name="Normal 2 2 4 2 2 2 2 2 2" xfId="6209" xr:uid="{2699C163-FD31-4EAE-A8F7-B64A6502ECF7}"/>
    <cellStyle name="Normal 2 2 4 2 2 2 2 2 2 2" xfId="27308" xr:uid="{979CD163-8371-46E5-A003-E51E3D7A9388}"/>
    <cellStyle name="Normal 2 2 4 2 2 2 2 2 2 3" xfId="15778" xr:uid="{F6DCBA35-A6CE-45ED-8A34-3DB0D43A58A2}"/>
    <cellStyle name="Normal 2 2 4 2 2 2 2 2 3" xfId="8231" xr:uid="{F0D0C146-855C-4C83-8150-0B386D5B8ED4}"/>
    <cellStyle name="Normal 2 2 4 2 2 2 2 2 3 2" xfId="18611" xr:uid="{6399A8DE-701C-4DB0-91AB-D921947BE8E1}"/>
    <cellStyle name="Normal 2 2 4 2 2 2 2 2 4" xfId="11064" xr:uid="{1E9C24A1-9573-4B38-8468-E68552F1F4BA}"/>
    <cellStyle name="Normal 2 2 4 2 2 2 2 2 4 2" xfId="21444" xr:uid="{6EA31103-5C99-4B3E-AD13-B9D29EBA98AE}"/>
    <cellStyle name="Normal 2 2 4 2 2 2 2 2 5" xfId="25297" xr:uid="{2DD1FCC2-D5B0-44E4-80A1-FF322D89482A}"/>
    <cellStyle name="Normal 2 2 4 2 2 2 2 2 6" xfId="13686" xr:uid="{00D91A39-C71B-4EF1-940F-2B85EFA0B76C}"/>
    <cellStyle name="Normal 2 2 4 2 2 2 2 3" xfId="4288" xr:uid="{EB4C999B-FD68-43F3-85D7-E9F10D41EA3E}"/>
    <cellStyle name="Normal 2 2 4 2 2 2 2 3 2" xfId="9059" xr:uid="{D55F9012-33D5-4D08-A084-FDFFB9E1BD7C}"/>
    <cellStyle name="Normal 2 2 4 2 2 2 2 3 2 2" xfId="29102" xr:uid="{0037F71B-AF57-417B-B0C1-9187E1724F27}"/>
    <cellStyle name="Normal 2 2 4 2 2 2 2 3 2 3" xfId="19439" xr:uid="{35B5BCF0-9220-4EAF-8043-00F118D02DCA}"/>
    <cellStyle name="Normal 2 2 4 2 2 2 2 3 3" xfId="11892" xr:uid="{15FFEA8F-AD61-42BA-B4DF-77F494056622}"/>
    <cellStyle name="Normal 2 2 4 2 2 2 2 3 3 2" xfId="22272" xr:uid="{DDAA0DAD-3748-447D-859F-158EAAB2B3D1}"/>
    <cellStyle name="Normal 2 2 4 2 2 2 2 3 4" xfId="25555" xr:uid="{88F7A1A7-A134-4BD9-BEF1-7FA3B8A59D87}"/>
    <cellStyle name="Normal 2 2 4 2 2 2 2 3 5" xfId="16606" xr:uid="{EB03052E-F658-45EF-B3DB-852A4C7BB8AE}"/>
    <cellStyle name="Normal 2 2 4 2 2 2 2 4" xfId="5938" xr:uid="{CB7445F3-EDE3-4EE8-B6F9-3A408AAD304B}"/>
    <cellStyle name="Normal 2 2 4 2 2 2 2 4 2" xfId="26543" xr:uid="{88071224-704B-408D-9737-7F52197591E3}"/>
    <cellStyle name="Normal 2 2 4 2 2 2 2 4 3" xfId="15391" xr:uid="{78E75524-9F07-495E-8BF3-3BAF4F5DD576}"/>
    <cellStyle name="Normal 2 2 4 2 2 2 2 5" xfId="7844" xr:uid="{5D107997-4F67-464D-A286-B2B2A0262103}"/>
    <cellStyle name="Normal 2 2 4 2 2 2 2 5 2" xfId="18224" xr:uid="{AA40D164-9E2D-4A13-910B-3D371DE141C5}"/>
    <cellStyle name="Normal 2 2 4 2 2 2 2 6" xfId="10677" xr:uid="{18926BE6-A7E2-4432-B7DE-3E917506226E}"/>
    <cellStyle name="Normal 2 2 4 2 2 2 2 6 2" xfId="21057" xr:uid="{5DB5DD18-242B-488B-BD94-C1C85C86F788}"/>
    <cellStyle name="Normal 2 2 4 2 2 2 2 7" xfId="23626" xr:uid="{83E0FFC2-481C-45AE-8A7D-75DA91E86A48}"/>
    <cellStyle name="Normal 2 2 4 2 2 2 2 8" xfId="13149" xr:uid="{C5B5A001-DC74-4D19-AFCD-13258C952985}"/>
    <cellStyle name="Normal 2 2 4 2 2 2 3" xfId="3153" xr:uid="{00000000-0005-0000-0000-0000B9030000}"/>
    <cellStyle name="Normal 2 2 4 2 2 2 3 2" xfId="4452" xr:uid="{4A97CEB2-5003-4355-8B57-CF23B36F416D}"/>
    <cellStyle name="Normal 2 2 4 2 2 2 3 2 2" xfId="9223" xr:uid="{F5720346-86C9-4C63-BA2E-BAE188667089}"/>
    <cellStyle name="Normal 2 2 4 2 2 2 3 2 2 2" xfId="19603" xr:uid="{9305AE05-2DFF-4B0F-A9D4-8809704FA2E9}"/>
    <cellStyle name="Normal 2 2 4 2 2 2 3 2 3" xfId="12056" xr:uid="{ECFF396C-25C3-49B8-AA48-4D7D1EBC0BDB}"/>
    <cellStyle name="Normal 2 2 4 2 2 2 3 2 3 2" xfId="22436" xr:uid="{2BC92043-679A-4766-9259-2405F2EA928F}"/>
    <cellStyle name="Normal 2 2 4 2 2 2 3 2 4" xfId="26056" xr:uid="{ED0E0944-5CEF-4C9C-AA0F-E258430D90A9}"/>
    <cellStyle name="Normal 2 2 4 2 2 2 3 2 5" xfId="16770" xr:uid="{55BE370F-B348-471C-8745-E120F97BE2A0}"/>
    <cellStyle name="Normal 2 2 4 2 2 2 3 3" xfId="6210" xr:uid="{CF2B2C7D-8D4A-4128-AE44-E970B94FCAE1}"/>
    <cellStyle name="Normal 2 2 4 2 2 2 3 3 2" xfId="15779" xr:uid="{B75D01FD-8740-465A-8152-A77BC1D4819D}"/>
    <cellStyle name="Normal 2 2 4 2 2 2 3 4" xfId="8232" xr:uid="{CEBD421D-9A20-422F-AC86-CA9DEA90F093}"/>
    <cellStyle name="Normal 2 2 4 2 2 2 3 4 2" xfId="18612" xr:uid="{1B2C86E2-3FE6-4F5C-BA72-F9B27B3FBC4B}"/>
    <cellStyle name="Normal 2 2 4 2 2 2 3 5" xfId="11065" xr:uid="{505C8031-27A6-4614-A3C4-177C0D99977D}"/>
    <cellStyle name="Normal 2 2 4 2 2 2 3 5 2" xfId="21445" xr:uid="{4C04D953-6EF7-4BBC-BA46-8EFDD1D1EA4D}"/>
    <cellStyle name="Normal 2 2 4 2 2 2 3 6" xfId="24286" xr:uid="{171037B2-2BB0-4C29-BBCE-68189D2748E9}"/>
    <cellStyle name="Normal 2 2 4 2 2 2 3 7" xfId="13687" xr:uid="{271CF764-F5C9-47CB-857B-A73B69E6962C}"/>
    <cellStyle name="Normal 2 2 4 2 2 2 4" xfId="3151" xr:uid="{00000000-0005-0000-0000-0000BA030000}"/>
    <cellStyle name="Normal 2 2 4 2 2 2 4 2" xfId="6208" xr:uid="{E91A0431-FCC1-463D-BD9C-F55AA905BE01}"/>
    <cellStyle name="Normal 2 2 4 2 2 2 4 2 2" xfId="27580" xr:uid="{7798AA59-ECF7-4EA6-AE66-36AF8239076A}"/>
    <cellStyle name="Normal 2 2 4 2 2 2 4 2 3" xfId="15777" xr:uid="{3D255CEF-B0D7-4594-8D79-B28B7B704CE7}"/>
    <cellStyle name="Normal 2 2 4 2 2 2 4 3" xfId="8230" xr:uid="{0CD3A607-C712-4534-B9B7-8F82DE39D3A1}"/>
    <cellStyle name="Normal 2 2 4 2 2 2 4 3 2" xfId="18610" xr:uid="{847B1C1E-5B45-4EA7-9A71-E2F0ED75139E}"/>
    <cellStyle name="Normal 2 2 4 2 2 2 4 4" xfId="11063" xr:uid="{314174BA-CE9E-4BBB-86B5-4BE1B74BFD55}"/>
    <cellStyle name="Normal 2 2 4 2 2 2 4 4 2" xfId="21443" xr:uid="{BF5AEE3C-78FF-46DD-B096-C3648047178D}"/>
    <cellStyle name="Normal 2 2 4 2 2 2 4 5" xfId="24461" xr:uid="{CE55173A-4A4F-4D6C-9EB6-0BBA474A68A0}"/>
    <cellStyle name="Normal 2 2 4 2 2 2 4 6" xfId="13685" xr:uid="{BBE612DB-E7AA-4BE9-B15F-44A38468F16D}"/>
    <cellStyle name="Normal 2 2 4 2 2 2 5" xfId="4245" xr:uid="{A5837D72-58FA-4ACE-83A8-4C32A870CADD}"/>
    <cellStyle name="Normal 2 2 4 2 2 2 5 2" xfId="9016" xr:uid="{3911FCCB-8233-454F-8863-A3272D932E7B}"/>
    <cellStyle name="Normal 2 2 4 2 2 2 5 2 2" xfId="29087" xr:uid="{559997CF-28FA-4C70-AEF7-995D956D328F}"/>
    <cellStyle name="Normal 2 2 4 2 2 2 5 2 3" xfId="19396" xr:uid="{6AA6EA60-8522-44FD-82C6-A119F68309F5}"/>
    <cellStyle name="Normal 2 2 4 2 2 2 5 3" xfId="11849" xr:uid="{E81DFAA3-3FDC-4207-982E-6BBCB881398F}"/>
    <cellStyle name="Normal 2 2 4 2 2 2 5 3 2" xfId="22229" xr:uid="{F4A4E475-A61A-492B-AD1A-F651E84955C9}"/>
    <cellStyle name="Normal 2 2 4 2 2 2 5 4" xfId="23354" xr:uid="{4A63525E-46BF-4176-BD63-81BE8045E9C6}"/>
    <cellStyle name="Normal 2 2 4 2 2 2 5 5" xfId="16563" xr:uid="{B6518A45-8C55-4D40-819C-2C376C91C8EE}"/>
    <cellStyle name="Normal 2 2 4 2 2 2 6" xfId="5079" xr:uid="{47FC8CF6-B486-4972-BA38-F5EDBBDDAC10}"/>
    <cellStyle name="Normal 2 2 4 2 2 2 6 2" xfId="28155" xr:uid="{9FFF3425-5AF2-4761-BE08-7EC4173D3F76}"/>
    <cellStyle name="Normal 2 2 4 2 2 2 6 3" xfId="14376" xr:uid="{335F4B5E-37F6-4AD8-9623-4B17805DE4A7}"/>
    <cellStyle name="Normal 2 2 4 2 2 2 7" xfId="6829" xr:uid="{EBF1790C-9A9E-4FDA-99F8-75F26B66D02D}"/>
    <cellStyle name="Normal 2 2 4 2 2 2 7 2" xfId="17209" xr:uid="{2C60DF07-AFD6-4899-B1D4-DE65F15B1770}"/>
    <cellStyle name="Normal 2 2 4 2 2 2 8" xfId="9662" xr:uid="{C51E09DB-C633-47B9-8D83-AA8B5E1C1EF6}"/>
    <cellStyle name="Normal 2 2 4 2 2 2 8 2" xfId="20042" xr:uid="{B55AE1A0-B807-4104-AD5F-DF983DAA81AF}"/>
    <cellStyle name="Normal 2 2 4 2 2 2 9" xfId="23561" xr:uid="{2519DEBA-4290-4708-B313-1F513235CCFB}"/>
    <cellStyle name="Normal 2 2 4 2 2 3" xfId="2720" xr:uid="{00000000-0005-0000-0000-0000BB030000}"/>
    <cellStyle name="Normal 2 2 4 2 2 3 2" xfId="3154" xr:uid="{00000000-0005-0000-0000-0000BC030000}"/>
    <cellStyle name="Normal 2 2 4 2 2 3 2 2" xfId="6211" xr:uid="{E71CCDBE-A511-45EC-9137-4294D00A3932}"/>
    <cellStyle name="Normal 2 2 4 2 2 3 2 2 2" xfId="25953" xr:uid="{622D5F88-FF21-4BA9-ADB2-3C2824DEFF04}"/>
    <cellStyle name="Normal 2 2 4 2 2 3 2 2 3" xfId="15780" xr:uid="{7866CC56-376B-4590-9306-7811498CB6B8}"/>
    <cellStyle name="Normal 2 2 4 2 2 3 2 3" xfId="8233" xr:uid="{07E27873-EAB3-4DFE-8C19-8F30AA3B3052}"/>
    <cellStyle name="Normal 2 2 4 2 2 3 2 3 2" xfId="18613" xr:uid="{AF9E421E-67EC-4F27-9E84-047FCB4FE572}"/>
    <cellStyle name="Normal 2 2 4 2 2 3 2 4" xfId="11066" xr:uid="{023DF42C-3068-40E6-BBA8-6E262468578C}"/>
    <cellStyle name="Normal 2 2 4 2 2 3 2 4 2" xfId="21446" xr:uid="{7174D068-6883-470E-A0A5-DA37122A2777}"/>
    <cellStyle name="Normal 2 2 4 2 2 3 2 5" xfId="23925" xr:uid="{2562E55E-8274-403D-B64C-DC58F9E1C9E8}"/>
    <cellStyle name="Normal 2 2 4 2 2 3 2 6" xfId="13688" xr:uid="{B836E300-9378-4951-82EB-4DDBB1393F70}"/>
    <cellStyle name="Normal 2 2 4 2 2 3 3" xfId="4287" xr:uid="{532B6416-E1AF-42E2-83CC-09B1192EA672}"/>
    <cellStyle name="Normal 2 2 4 2 2 3 3 2" xfId="9058" xr:uid="{EC143838-7391-4B15-9DD0-BA807430AB81}"/>
    <cellStyle name="Normal 2 2 4 2 2 3 3 2 2" xfId="29101" xr:uid="{7F65475A-E3E1-406B-890B-AEFDBE121E83}"/>
    <cellStyle name="Normal 2 2 4 2 2 3 3 2 3" xfId="19438" xr:uid="{0F5C69B9-7445-41F9-930F-53777E6EAC14}"/>
    <cellStyle name="Normal 2 2 4 2 2 3 3 3" xfId="11891" xr:uid="{468137D7-7E07-42F8-910E-692041FBE6F2}"/>
    <cellStyle name="Normal 2 2 4 2 2 3 3 3 2" xfId="22271" xr:uid="{33261F64-5DDC-4BB0-9A2A-BD3F4E05BDBB}"/>
    <cellStyle name="Normal 2 2 4 2 2 3 3 4" xfId="23530" xr:uid="{AC9474BA-6BE0-4E77-90A2-7F6257FC8D5C}"/>
    <cellStyle name="Normal 2 2 4 2 2 3 3 5" xfId="16605" xr:uid="{DE13A975-C627-4FF1-B28C-7DEB8A7E81CB}"/>
    <cellStyle name="Normal 2 2 4 2 2 3 4" xfId="5937" xr:uid="{F1175C17-8A92-44F1-B138-AC745586A597}"/>
    <cellStyle name="Normal 2 2 4 2 2 3 4 2" xfId="28183" xr:uid="{5AEBB01A-7D83-4CAE-99D5-D5C0545F0400}"/>
    <cellStyle name="Normal 2 2 4 2 2 3 4 3" xfId="15390" xr:uid="{F668E040-A025-46A1-8A8E-AA168A3620CF}"/>
    <cellStyle name="Normal 2 2 4 2 2 3 5" xfId="7843" xr:uid="{5A74DDD8-F7C1-4489-B7BF-C018EF908A51}"/>
    <cellStyle name="Normal 2 2 4 2 2 3 5 2" xfId="18223" xr:uid="{D5AE22DE-B013-4403-96C7-3EBF811005EA}"/>
    <cellStyle name="Normal 2 2 4 2 2 3 6" xfId="10676" xr:uid="{5F3C90A9-0021-45AF-A681-54A1EC48DD82}"/>
    <cellStyle name="Normal 2 2 4 2 2 3 6 2" xfId="21056" xr:uid="{1B7B70CA-7443-44A0-8740-97A89863AA0C}"/>
    <cellStyle name="Normal 2 2 4 2 2 3 7" xfId="23375" xr:uid="{254CF21A-F962-4C43-844D-B0F1B8A8A487}"/>
    <cellStyle name="Normal 2 2 4 2 2 3 8" xfId="13148" xr:uid="{90D1D134-855A-4F6D-BAE2-F2146545F8C0}"/>
    <cellStyle name="Normal 2 2 4 2 2 4" xfId="3155" xr:uid="{00000000-0005-0000-0000-0000BD030000}"/>
    <cellStyle name="Normal 2 2 4 2 2 4 2" xfId="4453" xr:uid="{D31ECB7F-F17E-42F8-B936-3BE6C6095BEC}"/>
    <cellStyle name="Normal 2 2 4 2 2 4 2 2" xfId="9224" xr:uid="{EB4AD320-1ECF-4D1E-9848-5956DEAE50ED}"/>
    <cellStyle name="Normal 2 2 4 2 2 4 2 2 2" xfId="19604" xr:uid="{57484C8E-A8FE-4895-934A-C9451297BB0C}"/>
    <cellStyle name="Normal 2 2 4 2 2 4 2 3" xfId="12057" xr:uid="{15235E2B-8571-4A74-A144-F9D9E0AA927E}"/>
    <cellStyle name="Normal 2 2 4 2 2 4 2 3 2" xfId="22437" xr:uid="{5C86E97E-7370-44AF-86BD-20021B9D7D69}"/>
    <cellStyle name="Normal 2 2 4 2 2 4 2 4" xfId="25895" xr:uid="{854538DB-A2EA-425F-AFD9-5652C6107723}"/>
    <cellStyle name="Normal 2 2 4 2 2 4 2 5" xfId="16771" xr:uid="{CF930C04-3313-4181-A114-8330FD14F551}"/>
    <cellStyle name="Normal 2 2 4 2 2 4 3" xfId="6212" xr:uid="{CD40CAC9-9E42-4AC8-85F3-B5103FCCDD0D}"/>
    <cellStyle name="Normal 2 2 4 2 2 4 3 2" xfId="15781" xr:uid="{8780E0F3-6CDD-4337-BAE4-EB9EB4BE57C6}"/>
    <cellStyle name="Normal 2 2 4 2 2 4 4" xfId="8234" xr:uid="{F075D409-C758-4478-B09B-E66243D7D14C}"/>
    <cellStyle name="Normal 2 2 4 2 2 4 4 2" xfId="18614" xr:uid="{12B53BBF-199C-4CAD-96D3-C0B66EAD64E8}"/>
    <cellStyle name="Normal 2 2 4 2 2 4 5" xfId="11067" xr:uid="{5A0534AB-A9DA-46E2-B0AE-4C734142AB01}"/>
    <cellStyle name="Normal 2 2 4 2 2 4 5 2" xfId="21447" xr:uid="{E11B5D29-5E1D-482A-80F9-DD81AAE2A100}"/>
    <cellStyle name="Normal 2 2 4 2 2 4 6" xfId="22834" xr:uid="{F355649C-0759-4C44-A8E7-F4F596869D20}"/>
    <cellStyle name="Normal 2 2 4 2 2 4 7" xfId="13689" xr:uid="{DBA412D2-DB80-4C7A-BC79-A8E74C2F9856}"/>
    <cellStyle name="Normal 2 2 4 2 2 5" xfId="3150" xr:uid="{00000000-0005-0000-0000-0000BE030000}"/>
    <cellStyle name="Normal 2 2 4 2 2 5 2" xfId="6207" xr:uid="{618D1D94-107E-44CF-AA1E-6A06B104CAE9}"/>
    <cellStyle name="Normal 2 2 4 2 2 5 2 2" xfId="26459" xr:uid="{A029499B-D5E3-44F3-8A69-9F2DCF13D404}"/>
    <cellStyle name="Normal 2 2 4 2 2 5 2 3" xfId="15776" xr:uid="{6F6DB294-D076-489F-BC5F-91BDF121C51B}"/>
    <cellStyle name="Normal 2 2 4 2 2 5 3" xfId="8229" xr:uid="{ACE1619D-C6AC-4A41-959F-78832DFE1FFD}"/>
    <cellStyle name="Normal 2 2 4 2 2 5 3 2" xfId="18609" xr:uid="{E47AD77C-F5DF-4D81-B6BE-C15CCB65D6D6}"/>
    <cellStyle name="Normal 2 2 4 2 2 5 4" xfId="11062" xr:uid="{0FA6119F-1A0C-487E-82A8-BDBD6597F767}"/>
    <cellStyle name="Normal 2 2 4 2 2 5 4 2" xfId="21442" xr:uid="{3E9CFA26-34F8-41EF-BF82-4D42604E8B93}"/>
    <cellStyle name="Normal 2 2 4 2 2 5 5" xfId="23449" xr:uid="{12EE21C7-E8D0-43FF-8A01-E77B1BB12DFE}"/>
    <cellStyle name="Normal 2 2 4 2 2 5 6" xfId="13684" xr:uid="{6EAC6775-9A55-4C60-A018-12D794A91A63}"/>
    <cellStyle name="Normal 2 2 4 2 2 6" xfId="2555" xr:uid="{00000000-0005-0000-0000-0000BF030000}"/>
    <cellStyle name="Normal 2 2 4 2 2 6 2" xfId="5824" xr:uid="{F2196EFF-4174-4140-908D-57A5DEF88B4E}"/>
    <cellStyle name="Normal 2 2 4 2 2 6 2 2" xfId="27745" xr:uid="{5FCDB675-1C76-42FB-920F-6D13460C5D38}"/>
    <cellStyle name="Normal 2 2 4 2 2 6 2 3" xfId="15226" xr:uid="{B4005584-B072-4CB9-84C6-79406B33ECF4}"/>
    <cellStyle name="Normal 2 2 4 2 2 6 3" xfId="7679" xr:uid="{BE402371-848C-4CE7-9765-6C156D82E772}"/>
    <cellStyle name="Normal 2 2 4 2 2 6 3 2" xfId="18059" xr:uid="{9F3895C7-4D6D-47E6-B687-46076222C947}"/>
    <cellStyle name="Normal 2 2 4 2 2 6 4" xfId="10512" xr:uid="{7AE1DE80-25B3-4C00-97DF-DBD27601E652}"/>
    <cellStyle name="Normal 2 2 4 2 2 6 4 2" xfId="20892" xr:uid="{8721C51B-DFE3-4D00-B8EC-56FC3E931C64}"/>
    <cellStyle name="Normal 2 2 4 2 2 6 5" xfId="25578" xr:uid="{FEE6F374-2430-40BD-B012-CC0B8883E86E}"/>
    <cellStyle name="Normal 2 2 4 2 2 6 6" xfId="12942" xr:uid="{B721A15B-6509-477A-A1E0-530863601813}"/>
    <cellStyle name="Normal 2 2 4 2 2 7" xfId="2249" xr:uid="{00000000-0005-0000-0000-0000B5030000}"/>
    <cellStyle name="Normal 2 2 4 2 2 7 2" xfId="7375" xr:uid="{7322D2C7-5B3C-4E9C-94C9-09023A49B850}"/>
    <cellStyle name="Normal 2 2 4 2 2 7 2 2" xfId="17755" xr:uid="{CEAE7E0A-B11D-4CA8-BE3C-D1FD62F72706}"/>
    <cellStyle name="Normal 2 2 4 2 2 7 3" xfId="10208" xr:uid="{4DC9D3FD-899D-439E-9756-E8909AD65FD1}"/>
    <cellStyle name="Normal 2 2 4 2 2 7 3 2" xfId="20588" xr:uid="{720FB1B8-01B7-4754-AD97-FAF561815584}"/>
    <cellStyle name="Normal 2 2 4 2 2 7 4" xfId="22959" xr:uid="{3D743B37-7539-46DD-89B6-0C47060567BC}"/>
    <cellStyle name="Normal 2 2 4 2 2 7 5" xfId="14922" xr:uid="{47E46C3A-2B1A-4572-BFD4-D629EC5B57FE}"/>
    <cellStyle name="Normal 2 2 4 2 2 8" xfId="3800" xr:uid="{6A30176C-DD0C-4612-B71D-4A3D00BA024F}"/>
    <cellStyle name="Normal 2 2 4 2 2 8 2" xfId="8635" xr:uid="{4056E821-8729-4119-BA4D-378C7358BEC6}"/>
    <cellStyle name="Normal 2 2 4 2 2 8 2 2" xfId="19015" xr:uid="{9637E5B6-D8FE-4263-B9A5-367EB34CF628}"/>
    <cellStyle name="Normal 2 2 4 2 2 8 3" xfId="11468" xr:uid="{5818410A-B52B-47AC-A336-512452EFCCB4}"/>
    <cellStyle name="Normal 2 2 4 2 2 8 3 2" xfId="21848" xr:uid="{D76487B1-A11A-4A1F-9C3C-E8DB63A10ED6}"/>
    <cellStyle name="Normal 2 2 4 2 2 8 4" xfId="16182" xr:uid="{9BE97DD1-8084-482A-BECD-99F93C470751}"/>
    <cellStyle name="Normal 2 2 4 2 2 9" xfId="5078" xr:uid="{1236D320-5B06-4478-AAF3-4B2E5BE0E489}"/>
    <cellStyle name="Normal 2 2 4 2 2 9 2" xfId="14375" xr:uid="{8DBF017B-9133-4929-8C04-9A8AA0829C93}"/>
    <cellStyle name="Normal 2 2 4 2 3" xfId="728" xr:uid="{00000000-0005-0000-0000-000084040000}"/>
    <cellStyle name="Normal 2 2 4 2 3 10" xfId="9663" xr:uid="{137A06F2-9AAE-40E7-AE22-97F5F1BE99E1}"/>
    <cellStyle name="Normal 2 2 4 2 3 10 2" xfId="20043" xr:uid="{025ED9FD-5072-439D-9430-47E4292AD7C9}"/>
    <cellStyle name="Normal 2 2 4 2 3 11" xfId="23039" xr:uid="{235C0F80-384A-419B-9486-8C753C5A3951}"/>
    <cellStyle name="Normal 2 2 4 2 3 12" xfId="12553" xr:uid="{28B82401-46F6-4C42-B730-CD28F76A03E8}"/>
    <cellStyle name="Normal 2 2 4 2 3 2" xfId="2722" xr:uid="{00000000-0005-0000-0000-0000C1030000}"/>
    <cellStyle name="Normal 2 2 4 2 3 2 2" xfId="3157" xr:uid="{00000000-0005-0000-0000-0000C2030000}"/>
    <cellStyle name="Normal 2 2 4 2 3 2 2 2" xfId="6214" xr:uid="{66D33B85-2A81-416A-AD46-3B9315192992}"/>
    <cellStyle name="Normal 2 2 4 2 3 2 2 2 2" xfId="27853" xr:uid="{5E967662-6A04-49F4-879A-7449CBCEE179}"/>
    <cellStyle name="Normal 2 2 4 2 3 2 2 2 3" xfId="15783" xr:uid="{C8D5E1CE-4F41-4562-A8EF-D042F4D4BC44}"/>
    <cellStyle name="Normal 2 2 4 2 3 2 2 3" xfId="8236" xr:uid="{AB7EDDB6-A68C-452D-9EB7-082C7E72F8C3}"/>
    <cellStyle name="Normal 2 2 4 2 3 2 2 3 2" xfId="18616" xr:uid="{C40C6339-F8E8-4409-8B71-362FA6BA542A}"/>
    <cellStyle name="Normal 2 2 4 2 3 2 2 4" xfId="11069" xr:uid="{D7010550-EAA3-458B-9CDD-2BE9418C860F}"/>
    <cellStyle name="Normal 2 2 4 2 3 2 2 4 2" xfId="21449" xr:uid="{C71421EA-067D-41C4-B02B-C20DD3DCA8A1}"/>
    <cellStyle name="Normal 2 2 4 2 3 2 2 5" xfId="23764" xr:uid="{ABC7261B-63A8-4DA9-9D02-BAAAA1BD8FFD}"/>
    <cellStyle name="Normal 2 2 4 2 3 2 2 6" xfId="13691" xr:uid="{A73CA4DE-74D7-4551-81AD-B5E01A232169}"/>
    <cellStyle name="Normal 2 2 4 2 3 2 3" xfId="4289" xr:uid="{BD3BFC28-8A02-4D45-BB9E-50A4D3B84292}"/>
    <cellStyle name="Normal 2 2 4 2 3 2 3 2" xfId="9060" xr:uid="{CD90A5CA-7C3C-4B16-9B47-4B8052078D1C}"/>
    <cellStyle name="Normal 2 2 4 2 3 2 3 2 2" xfId="29103" xr:uid="{30107FE3-C4A2-41B7-A790-77D344D282FC}"/>
    <cellStyle name="Normal 2 2 4 2 3 2 3 2 3" xfId="19440" xr:uid="{427E193C-89AF-4104-A9DD-86A5CE8C51A8}"/>
    <cellStyle name="Normal 2 2 4 2 3 2 3 3" xfId="11893" xr:uid="{0DDEC6CD-D410-4905-9F0A-2B8F9BFB81E3}"/>
    <cellStyle name="Normal 2 2 4 2 3 2 3 3 2" xfId="22273" xr:uid="{F678408C-20CD-4456-A14D-365F845CF170}"/>
    <cellStyle name="Normal 2 2 4 2 3 2 3 4" xfId="24571" xr:uid="{A6A98DBF-49BB-4916-8A98-E19DC87ABACC}"/>
    <cellStyle name="Normal 2 2 4 2 3 2 3 5" xfId="16607" xr:uid="{5917F770-B013-4C4C-A0FD-558297F36532}"/>
    <cellStyle name="Normal 2 2 4 2 3 2 4" xfId="5939" xr:uid="{1C5B2A3E-FF54-48BD-8D3B-9A7F4AACF0C8}"/>
    <cellStyle name="Normal 2 2 4 2 3 2 4 2" xfId="28134" xr:uid="{7131533B-38BF-4DFE-9DB1-42DCA1AC2C3E}"/>
    <cellStyle name="Normal 2 2 4 2 3 2 4 3" xfId="15392" xr:uid="{89A5315B-242A-4C32-8140-3E3AD5692490}"/>
    <cellStyle name="Normal 2 2 4 2 3 2 5" xfId="7845" xr:uid="{F0B5BE23-5203-4072-A38A-0F1423B4EA2D}"/>
    <cellStyle name="Normal 2 2 4 2 3 2 5 2" xfId="18225" xr:uid="{3FF81DB4-D6A0-44B5-8826-DCB93F432D0C}"/>
    <cellStyle name="Normal 2 2 4 2 3 2 6" xfId="10678" xr:uid="{7228B68C-7F2C-4A9A-988D-45760A04CA25}"/>
    <cellStyle name="Normal 2 2 4 2 3 2 6 2" xfId="21058" xr:uid="{D46540AE-7316-4109-942F-AA2BBDB038FA}"/>
    <cellStyle name="Normal 2 2 4 2 3 2 7" xfId="23135" xr:uid="{5E9C447A-02A9-4E08-BDA6-6FEA1E041AA6}"/>
    <cellStyle name="Normal 2 2 4 2 3 2 8" xfId="13150" xr:uid="{54E1DE7E-B85C-4CED-BFC6-3289733923E4}"/>
    <cellStyle name="Normal 2 2 4 2 3 3" xfId="3158" xr:uid="{00000000-0005-0000-0000-0000C3030000}"/>
    <cellStyle name="Normal 2 2 4 2 3 3 2" xfId="4454" xr:uid="{5248CC53-CC7A-4521-91BA-5DE56FF28C9D}"/>
    <cellStyle name="Normal 2 2 4 2 3 3 2 2" xfId="9225" xr:uid="{495C9C38-0F1A-46C6-8AE7-A932D2D2165C}"/>
    <cellStyle name="Normal 2 2 4 2 3 3 2 2 2" xfId="29216" xr:uid="{59CF6D59-8891-4798-9E6C-1166DE93EA9D}"/>
    <cellStyle name="Normal 2 2 4 2 3 3 2 2 3" xfId="19605" xr:uid="{E6BFEC40-DF17-4C6F-BC0E-C81B751B73AF}"/>
    <cellStyle name="Normal 2 2 4 2 3 3 2 3" xfId="12058" xr:uid="{D36FA740-A532-4B07-8BB1-EA8595F86055}"/>
    <cellStyle name="Normal 2 2 4 2 3 3 2 3 2" xfId="22438" xr:uid="{00C91EF7-A65D-407E-976E-DAFED77B341E}"/>
    <cellStyle name="Normal 2 2 4 2 3 3 2 4" xfId="23193" xr:uid="{57DED316-0EEB-4F17-B299-A1D8ED799983}"/>
    <cellStyle name="Normal 2 2 4 2 3 3 2 5" xfId="16772" xr:uid="{6E1C6F5C-2A6C-4229-A54C-806C33C3FCEA}"/>
    <cellStyle name="Normal 2 2 4 2 3 3 3" xfId="6215" xr:uid="{AFFD9ADB-3225-48AD-BBED-70A8BCBF3ADB}"/>
    <cellStyle name="Normal 2 2 4 2 3 3 3 2" xfId="27879" xr:uid="{238C539D-D95E-4BF8-ABE6-C387C7BC20C2}"/>
    <cellStyle name="Normal 2 2 4 2 3 3 3 3" xfId="15784" xr:uid="{76975D4A-7E3C-4564-AA51-F00EDB647832}"/>
    <cellStyle name="Normal 2 2 4 2 3 3 4" xfId="8237" xr:uid="{EA813DCE-C5A7-40A8-8D2E-4D8CC5A07749}"/>
    <cellStyle name="Normal 2 2 4 2 3 3 4 2" xfId="18617" xr:uid="{739FB499-24ED-426E-93BE-AEA94F51E9A4}"/>
    <cellStyle name="Normal 2 2 4 2 3 3 5" xfId="11070" xr:uid="{AC742C09-C1E1-4DE8-9459-618BD82FF5FD}"/>
    <cellStyle name="Normal 2 2 4 2 3 3 5 2" xfId="21450" xr:uid="{720EDA05-FA92-472F-8C79-AA2F3C789D28}"/>
    <cellStyle name="Normal 2 2 4 2 3 3 6" xfId="25550" xr:uid="{AFD675E3-2BBF-4944-A20C-869E3EC374A7}"/>
    <cellStyle name="Normal 2 2 4 2 3 3 7" xfId="13692" xr:uid="{B4F7B5C4-69E9-48FD-92CF-48DBC77932FF}"/>
    <cellStyle name="Normal 2 2 4 2 3 4" xfId="3156" xr:uid="{00000000-0005-0000-0000-0000C4030000}"/>
    <cellStyle name="Normal 2 2 4 2 3 4 2" xfId="6213" xr:uid="{68A4C56B-52D9-48AA-ACA8-17EE6BC59CDD}"/>
    <cellStyle name="Normal 2 2 4 2 3 4 2 2" xfId="28022" xr:uid="{381603AB-51F4-4558-BF47-113DE99AE6E9}"/>
    <cellStyle name="Normal 2 2 4 2 3 4 2 3" xfId="15782" xr:uid="{E1BDD14A-692C-4F04-BE73-518FE4FA805C}"/>
    <cellStyle name="Normal 2 2 4 2 3 4 3" xfId="8235" xr:uid="{3A17D46A-29E8-4E76-8E19-EF54ACD4B71C}"/>
    <cellStyle name="Normal 2 2 4 2 3 4 3 2" xfId="18615" xr:uid="{C05099B4-AEE6-4492-A998-3E509271EBC2}"/>
    <cellStyle name="Normal 2 2 4 2 3 4 4" xfId="11068" xr:uid="{2C6AF62C-0AFA-4C56-8B81-6CD5554000E7}"/>
    <cellStyle name="Normal 2 2 4 2 3 4 4 2" xfId="21448" xr:uid="{46ECBCB4-4140-48FB-B3BB-76BB4596D026}"/>
    <cellStyle name="Normal 2 2 4 2 3 4 5" xfId="25353" xr:uid="{41420271-C229-4F12-A8C3-C45E90D69C07}"/>
    <cellStyle name="Normal 2 2 4 2 3 4 6" xfId="13690" xr:uid="{5817FFAA-34D2-4D74-BC0B-898F7709E16F}"/>
    <cellStyle name="Normal 2 2 4 2 3 5" xfId="2598" xr:uid="{00000000-0005-0000-0000-0000C5030000}"/>
    <cellStyle name="Normal 2 2 4 2 3 5 2" xfId="5862" xr:uid="{8A4BEA37-8FD8-4397-8FA6-1776F135E90E}"/>
    <cellStyle name="Normal 2 2 4 2 3 5 2 2" xfId="26603" xr:uid="{2B0A737C-5946-46D8-86A1-CE639C6376D8}"/>
    <cellStyle name="Normal 2 2 4 2 3 5 2 3" xfId="15269" xr:uid="{7714C8BD-4C09-49E4-A675-4A2A3A7EBE2F}"/>
    <cellStyle name="Normal 2 2 4 2 3 5 3" xfId="7722" xr:uid="{83312644-C190-4DE2-A05A-D2CB02D84EED}"/>
    <cellStyle name="Normal 2 2 4 2 3 5 3 2" xfId="18102" xr:uid="{E3E3A4D0-5FC6-442F-8EF7-1801A6DD01FC}"/>
    <cellStyle name="Normal 2 2 4 2 3 5 4" xfId="10555" xr:uid="{85A274E6-AB1F-421D-855F-FF5BC5D9A45A}"/>
    <cellStyle name="Normal 2 2 4 2 3 5 4 2" xfId="20935" xr:uid="{0C36F9B6-1F8A-40FD-8CA3-3E459FA87A3E}"/>
    <cellStyle name="Normal 2 2 4 2 3 5 5" xfId="23385" xr:uid="{93DA55E4-4537-4916-907E-0392790EAEF6}"/>
    <cellStyle name="Normal 2 2 4 2 3 5 6" xfId="12985" xr:uid="{3F549D23-DCC2-4F1B-ABBC-AC856BB18B35}"/>
    <cellStyle name="Normal 2 2 4 2 3 6" xfId="2320" xr:uid="{00000000-0005-0000-0000-0000C0030000}"/>
    <cellStyle name="Normal 2 2 4 2 3 6 2" xfId="7446" xr:uid="{9976F5AD-B946-4435-AF60-3F82B981EB91}"/>
    <cellStyle name="Normal 2 2 4 2 3 6 2 2" xfId="17826" xr:uid="{4E4FFECD-97F5-470F-A1F7-7D7112862757}"/>
    <cellStyle name="Normal 2 2 4 2 3 6 3" xfId="10279" xr:uid="{1CDBB532-7859-4A0D-BE5C-33FAED3D78BC}"/>
    <cellStyle name="Normal 2 2 4 2 3 6 3 2" xfId="20659" xr:uid="{9C4A01FD-2C23-458A-9657-67354914F195}"/>
    <cellStyle name="Normal 2 2 4 2 3 6 4" xfId="23662" xr:uid="{EC7BBC41-7451-484B-907E-BC4354195EF3}"/>
    <cellStyle name="Normal 2 2 4 2 3 6 5" xfId="14993" xr:uid="{66E40264-68CC-4F11-9621-02ACE31AE67B}"/>
    <cellStyle name="Normal 2 2 4 2 3 7" xfId="3839" xr:uid="{23EA705F-20C4-43AA-891D-3014BAC31BE4}"/>
    <cellStyle name="Normal 2 2 4 2 3 7 2" xfId="8671" xr:uid="{CF216A4A-E3FC-4ECD-A076-6EC7214B2585}"/>
    <cellStyle name="Normal 2 2 4 2 3 7 2 2" xfId="19051" xr:uid="{361070C4-EC75-4E4E-A83D-2952936E361E}"/>
    <cellStyle name="Normal 2 2 4 2 3 7 3" xfId="11504" xr:uid="{D9D67743-BBE3-4E16-A716-8FD7CE5A3935}"/>
    <cellStyle name="Normal 2 2 4 2 3 7 3 2" xfId="21884" xr:uid="{5F7EE2D8-B053-409E-95A2-9E1F6D1C462B}"/>
    <cellStyle name="Normal 2 2 4 2 3 7 4" xfId="16218" xr:uid="{988D23EC-7AE1-4359-B886-63B78F6D9286}"/>
    <cellStyle name="Normal 2 2 4 2 3 8" xfId="5080" xr:uid="{0B217810-9819-4D72-9703-40033B207891}"/>
    <cellStyle name="Normal 2 2 4 2 3 8 2" xfId="14377" xr:uid="{F6CE234F-EEC7-4AC8-BDD8-8BCB9B71EFE2}"/>
    <cellStyle name="Normal 2 2 4 2 3 9" xfId="6830" xr:uid="{CF338C0A-9C5A-40B4-803E-7787754A9871}"/>
    <cellStyle name="Normal 2 2 4 2 3 9 2" xfId="17210" xr:uid="{F700A31A-79C3-457A-A22E-BAFCB9786A30}"/>
    <cellStyle name="Normal 2 2 4 2 4" xfId="729" xr:uid="{00000000-0005-0000-0000-000085040000}"/>
    <cellStyle name="Normal 2 2 4 2 4 2" xfId="3159" xr:uid="{00000000-0005-0000-0000-0000C7030000}"/>
    <cellStyle name="Normal 2 2 4 2 4 2 2" xfId="6216" xr:uid="{80E48B82-3C34-40D3-9788-1D0DC13EFE6C}"/>
    <cellStyle name="Normal 2 2 4 2 4 2 2 2" xfId="27682" xr:uid="{1ACFCBBA-A51F-4249-9BD9-04D756965607}"/>
    <cellStyle name="Normal 2 2 4 2 4 2 2 3" xfId="15785" xr:uid="{81BA7999-FD7D-4CBD-B441-EC403C2A8945}"/>
    <cellStyle name="Normal 2 2 4 2 4 2 3" xfId="8238" xr:uid="{1BCB77AB-A035-4619-912F-68B8A65D1029}"/>
    <cellStyle name="Normal 2 2 4 2 4 2 3 2" xfId="18618" xr:uid="{2382335A-E3B0-40B3-A2FD-A29A63008124}"/>
    <cellStyle name="Normal 2 2 4 2 4 2 4" xfId="11071" xr:uid="{5F1C3224-08D4-435B-854B-F040467BF595}"/>
    <cellStyle name="Normal 2 2 4 2 4 2 4 2" xfId="21451" xr:uid="{AD30834A-3033-43EA-9F97-1EBB7381F8AE}"/>
    <cellStyle name="Normal 2 2 4 2 4 2 5" xfId="23000" xr:uid="{BE504945-8FD7-4F3D-B0E7-ADE7D69CD6EE}"/>
    <cellStyle name="Normal 2 2 4 2 4 2 6" xfId="13693" xr:uid="{F97A643D-40DB-431D-9772-81B29E66EFDA}"/>
    <cellStyle name="Normal 2 2 4 2 4 3" xfId="2719" xr:uid="{00000000-0005-0000-0000-0000C8030000}"/>
    <cellStyle name="Normal 2 2 4 2 4 3 2" xfId="5936" xr:uid="{6A8F2C84-EAC0-4E94-8D03-05CD3BC2E25D}"/>
    <cellStyle name="Normal 2 2 4 2 4 3 2 2" xfId="28705" xr:uid="{773E2714-BAA3-46A3-A053-B0C03B71BF19}"/>
    <cellStyle name="Normal 2 2 4 2 4 3 2 3" xfId="15389" xr:uid="{92EFF602-C511-45B1-9C01-DFB5E725DB28}"/>
    <cellStyle name="Normal 2 2 4 2 4 3 3" xfId="7842" xr:uid="{5FDAFDE8-4BFF-4804-AC58-584CFB114ED7}"/>
    <cellStyle name="Normal 2 2 4 2 4 3 3 2" xfId="18222" xr:uid="{689C8253-79CB-448D-98D3-AF66C2344D49}"/>
    <cellStyle name="Normal 2 2 4 2 4 3 4" xfId="10675" xr:uid="{18CF8772-8474-4A17-9CC2-CC41FFF96740}"/>
    <cellStyle name="Normal 2 2 4 2 4 3 4 2" xfId="21055" xr:uid="{79C2AF01-6A9A-4064-916D-A4A44190100B}"/>
    <cellStyle name="Normal 2 2 4 2 4 3 5" xfId="23238" xr:uid="{5031D9C5-652F-405D-9401-4F4ABD2E7DED}"/>
    <cellStyle name="Normal 2 2 4 2 4 3 6" xfId="13147" xr:uid="{3DCC7B6D-7B4F-4493-AAF2-5426EBE62873}"/>
    <cellStyle name="Normal 2 2 4 2 4 4" xfId="4156" xr:uid="{F97839D7-2F29-47B5-9650-9F95C736EDCE}"/>
    <cellStyle name="Normal 2 2 4 2 4 4 2" xfId="8927" xr:uid="{AFC92C82-B247-40B9-B5C4-000C1625DEC4}"/>
    <cellStyle name="Normal 2 2 4 2 4 4 2 2" xfId="19307" xr:uid="{11AB5E93-4EC5-4318-BEA2-8C1CD6B827EE}"/>
    <cellStyle name="Normal 2 2 4 2 4 4 3" xfId="11760" xr:uid="{DE6D08B3-D675-4A4A-9318-0CB51C55BD64}"/>
    <cellStyle name="Normal 2 2 4 2 4 4 3 2" xfId="22140" xr:uid="{55B23CBF-F06B-400C-B16E-7405E0D79965}"/>
    <cellStyle name="Normal 2 2 4 2 4 4 4" xfId="23935" xr:uid="{C28303E9-FE5B-41B5-8155-14EE36B0189E}"/>
    <cellStyle name="Normal 2 2 4 2 4 4 5" xfId="16474" xr:uid="{F38E235E-14B3-4379-A37E-2EA5BF4A5665}"/>
    <cellStyle name="Normal 2 2 4 2 4 5" xfId="5081" xr:uid="{A3A9E2AA-4F4D-465A-B580-3F74DCCEDF9C}"/>
    <cellStyle name="Normal 2 2 4 2 4 5 2" xfId="14378" xr:uid="{35F31F88-1FDD-459C-8290-8E093FA91295}"/>
    <cellStyle name="Normal 2 2 4 2 4 6" xfId="6831" xr:uid="{A7E96CBD-4BE6-4DB3-8A5F-607C9832827D}"/>
    <cellStyle name="Normal 2 2 4 2 4 6 2" xfId="17211" xr:uid="{47CC1DFF-70A8-4A45-B4CD-64C88620F661}"/>
    <cellStyle name="Normal 2 2 4 2 4 7" xfId="9664" xr:uid="{8C2793AA-1772-4408-B90E-B93D6CE30AD9}"/>
    <cellStyle name="Normal 2 2 4 2 4 7 2" xfId="20044" xr:uid="{D8D64D40-46D3-455B-8DC8-0F62A5372256}"/>
    <cellStyle name="Normal 2 2 4 2 4 8" xfId="25416" xr:uid="{09A46CB1-6C09-4A09-B6F6-4AA5BB78A2F2}"/>
    <cellStyle name="Normal 2 2 4 2 4 9" xfId="12711" xr:uid="{B0B5D202-6FFA-450B-BFB2-710CF2322D3C}"/>
    <cellStyle name="Normal 2 2 4 2 5" xfId="3160" xr:uid="{00000000-0005-0000-0000-0000C9030000}"/>
    <cellStyle name="Normal 2 2 4 2 5 2" xfId="4455" xr:uid="{6B641034-A6D4-477C-91CE-CECB14E4E9B0}"/>
    <cellStyle name="Normal 2 2 4 2 5 2 2" xfId="9226" xr:uid="{C88BDFF1-AD84-40D9-A63B-ED38DE18688B}"/>
    <cellStyle name="Normal 2 2 4 2 5 2 2 2" xfId="29217" xr:uid="{EFD13CD5-DA52-4A0A-9C16-F47348A3E03C}"/>
    <cellStyle name="Normal 2 2 4 2 5 2 2 3" xfId="19606" xr:uid="{A011B15C-1D8B-4917-8231-B758BEDC2B86}"/>
    <cellStyle name="Normal 2 2 4 2 5 2 3" xfId="12059" xr:uid="{C4E6AA50-CE78-4A94-9EA7-BD5DCB6D4CA9}"/>
    <cellStyle name="Normal 2 2 4 2 5 2 3 2" xfId="22439" xr:uid="{0DDA0262-690B-4EDE-AB00-49E8CA5E6D27}"/>
    <cellStyle name="Normal 2 2 4 2 5 2 4" xfId="24971" xr:uid="{7E25945D-41CB-4E5A-820E-5BAA229DBC97}"/>
    <cellStyle name="Normal 2 2 4 2 5 2 5" xfId="16773" xr:uid="{9A0B81B3-A948-4C12-ADFB-C3421C8B185C}"/>
    <cellStyle name="Normal 2 2 4 2 5 3" xfId="6217" xr:uid="{2F6E5A96-78D7-44C5-8D92-FCCC456F2684}"/>
    <cellStyle name="Normal 2 2 4 2 5 3 2" xfId="27352" xr:uid="{2D6D48EF-4F10-496B-AACA-4573B8589BBF}"/>
    <cellStyle name="Normal 2 2 4 2 5 3 3" xfId="15786" xr:uid="{86AD331C-9AB0-47A8-9A7A-C7486D49AB31}"/>
    <cellStyle name="Normal 2 2 4 2 5 4" xfId="8239" xr:uid="{5FCE930C-43B9-4DD9-825D-6CC12983D69F}"/>
    <cellStyle name="Normal 2 2 4 2 5 4 2" xfId="18619" xr:uid="{EB21A1C8-EB3C-49AA-AEEF-D47868D4CBE2}"/>
    <cellStyle name="Normal 2 2 4 2 5 5" xfId="11072" xr:uid="{B9F1B30D-3D24-42D5-9386-700A96C32E84}"/>
    <cellStyle name="Normal 2 2 4 2 5 5 2" xfId="21452" xr:uid="{4A0EA96A-E493-482C-B1B6-29177EC8A5F8}"/>
    <cellStyle name="Normal 2 2 4 2 5 6" xfId="24405" xr:uid="{D7B92CD4-E5ED-4ECE-8101-81AC5355AB1B}"/>
    <cellStyle name="Normal 2 2 4 2 5 7" xfId="13694" xr:uid="{C1337A35-F0AE-4195-88CB-6C0A47B6366C}"/>
    <cellStyle name="Normal 2 2 4 2 6" xfId="2897" xr:uid="{00000000-0005-0000-0000-0000CA030000}"/>
    <cellStyle name="Normal 2 2 4 2 6 2" xfId="6082" xr:uid="{EBE5517C-7808-4345-9A38-9B97D2A6E130}"/>
    <cellStyle name="Normal 2 2 4 2 6 2 2" xfId="27216" xr:uid="{717C1686-189F-4691-8E58-D1CBE5560D47}"/>
    <cellStyle name="Normal 2 2 4 2 6 2 3" xfId="15560" xr:uid="{0116A452-050C-46B3-8C7C-E99748F1BBC9}"/>
    <cellStyle name="Normal 2 2 4 2 6 3" xfId="8013" xr:uid="{DE012C2A-BD69-42B9-9D9B-D2DB0780C457}"/>
    <cellStyle name="Normal 2 2 4 2 6 3 2" xfId="18393" xr:uid="{92588661-0624-4D50-9828-761A157D2C29}"/>
    <cellStyle name="Normal 2 2 4 2 6 4" xfId="10846" xr:uid="{B3F965D0-CCBC-4392-964E-DF1BA2897A48}"/>
    <cellStyle name="Normal 2 2 4 2 6 4 2" xfId="21226" xr:uid="{EB95EE1A-66C9-44EE-8B7C-5F37544274F5}"/>
    <cellStyle name="Normal 2 2 4 2 6 5" xfId="24439" xr:uid="{560D1163-7E8A-40FB-997E-B3319AA422B3}"/>
    <cellStyle name="Normal 2 2 4 2 6 6" xfId="13409" xr:uid="{FF272E99-C8F8-4F05-B531-C8983C3D0D16}"/>
    <cellStyle name="Normal 2 2 4 2 7" xfId="2495" xr:uid="{00000000-0005-0000-0000-0000CB030000}"/>
    <cellStyle name="Normal 2 2 4 2 7 2" xfId="5777" xr:uid="{31309030-C44A-4DF6-A717-986C7DE4CB36}"/>
    <cellStyle name="Normal 2 2 4 2 7 2 2" xfId="25946" xr:uid="{33378617-B315-4FCA-B3E9-D33061B3F3C3}"/>
    <cellStyle name="Normal 2 2 4 2 7 2 3" xfId="15166" xr:uid="{B3326B84-62F2-4589-89AE-E1C741FC3BA2}"/>
    <cellStyle name="Normal 2 2 4 2 7 3" xfId="7619" xr:uid="{1419194F-CCE5-4A12-98E7-D2CF81EE53EF}"/>
    <cellStyle name="Normal 2 2 4 2 7 3 2" xfId="17999" xr:uid="{9656D95C-BB17-4E84-BA1F-034D72243BE1}"/>
    <cellStyle name="Normal 2 2 4 2 7 4" xfId="10452" xr:uid="{30E631D4-416A-455F-8A36-835A7E61AA0A}"/>
    <cellStyle name="Normal 2 2 4 2 7 4 2" xfId="20832" xr:uid="{E5F4A594-FA20-459E-8207-87DD2B6963ED}"/>
    <cellStyle name="Normal 2 2 4 2 7 5" xfId="24469" xr:uid="{2D345C72-3362-4EE5-AD33-91830D3EE00C}"/>
    <cellStyle name="Normal 2 2 4 2 7 6" xfId="12882" xr:uid="{D2242D32-BCD5-49B5-BD4D-6B412D8A36D1}"/>
    <cellStyle name="Normal 2 2 4 2 8" xfId="2189" xr:uid="{00000000-0005-0000-0000-0000B4030000}"/>
    <cellStyle name="Normal 2 2 4 2 8 2" xfId="7315" xr:uid="{360FC0EA-CF34-4040-B06B-83B5FB05D733}"/>
    <cellStyle name="Normal 2 2 4 2 8 2 2" xfId="17695" xr:uid="{73699C6E-C478-4F6B-AC38-229215922BFB}"/>
    <cellStyle name="Normal 2 2 4 2 8 3" xfId="10148" xr:uid="{44C70DFB-C5E9-4553-9F0F-622C6C402CB7}"/>
    <cellStyle name="Normal 2 2 4 2 8 3 2" xfId="20528" xr:uid="{55398FB5-6050-4E90-997B-8A9B9EFCAA27}"/>
    <cellStyle name="Normal 2 2 4 2 8 4" xfId="23004" xr:uid="{B66B3ADA-BFAF-45E3-B609-DABEFAC8AE24}"/>
    <cellStyle name="Normal 2 2 4 2 8 5" xfId="14862" xr:uid="{7B5D2042-9F94-4749-83CE-20242B6C78AA}"/>
    <cellStyle name="Normal 2 2 4 2 9" xfId="3927" xr:uid="{77B8B384-9D18-403A-B06F-12A51804B35C}"/>
    <cellStyle name="Normal 2 2 4 2 9 2" xfId="8758" xr:uid="{7755C901-2831-4F5A-B0A4-12186FA7A94A}"/>
    <cellStyle name="Normal 2 2 4 2 9 2 2" xfId="19138" xr:uid="{0FC10658-EF09-4DDA-992A-E98D96F8C54B}"/>
    <cellStyle name="Normal 2 2 4 2 9 3" xfId="11591" xr:uid="{D51FF9B7-F4D6-460B-9746-17D7FB36CD54}"/>
    <cellStyle name="Normal 2 2 4 2 9 3 2" xfId="21971" xr:uid="{0EE2E39E-C03E-4DE9-A76D-BA6523F548F1}"/>
    <cellStyle name="Normal 2 2 4 2 9 4" xfId="16305" xr:uid="{65EC3690-704E-47BD-A65D-BDEBD001C6C1}"/>
    <cellStyle name="Normal 2 2 4 3" xfId="730" xr:uid="{00000000-0005-0000-0000-000086040000}"/>
    <cellStyle name="Normal 2 2 4 3 10" xfId="5082" xr:uid="{3059EF97-232C-42F5-8B53-D6134C3313AA}"/>
    <cellStyle name="Normal 2 2 4 3 10 2" xfId="14379" xr:uid="{0AA44285-8348-4AEA-B139-0B4B710CF248}"/>
    <cellStyle name="Normal 2 2 4 3 11" xfId="6832" xr:uid="{A5F7D9AC-56F7-4DE8-8E78-E478BFFA8DE0}"/>
    <cellStyle name="Normal 2 2 4 3 11 2" xfId="17212" xr:uid="{ED8F7ACA-68F6-4A91-8D3B-A144DEAE3E6C}"/>
    <cellStyle name="Normal 2 2 4 3 12" xfId="9665" xr:uid="{3E967C1F-FC5E-4FFA-9158-E0CE5F932165}"/>
    <cellStyle name="Normal 2 2 4 3 12 2" xfId="20045" xr:uid="{71C901C3-1818-438E-A876-F2F1AAA5B5D5}"/>
    <cellStyle name="Normal 2 2 4 3 13" xfId="23259" xr:uid="{0686F330-0275-48BC-8744-E0DB747F821D}"/>
    <cellStyle name="Normal 2 2 4 3 14" xfId="12457" xr:uid="{10887C6C-5FAB-40D5-82E6-32A4C52AAFD2}"/>
    <cellStyle name="Normal 2 2 4 3 2" xfId="731" xr:uid="{00000000-0005-0000-0000-000087040000}"/>
    <cellStyle name="Normal 2 2 4 3 2 10" xfId="9666" xr:uid="{21E94FA6-12AC-4D04-852F-FC1D262DD70B}"/>
    <cellStyle name="Normal 2 2 4 3 2 10 2" xfId="20046" xr:uid="{FB4673F3-C970-4EDA-9105-0CBDA575E2D7}"/>
    <cellStyle name="Normal 2 2 4 3 2 11" xfId="25100" xr:uid="{E8DEBEDF-D8F1-4968-9CE0-0C098C4223E3}"/>
    <cellStyle name="Normal 2 2 4 3 2 12" xfId="12554" xr:uid="{916C9A0D-AFD0-49AF-B15E-B62E35C99B0A}"/>
    <cellStyle name="Normal 2 2 4 3 2 2" xfId="732" xr:uid="{00000000-0005-0000-0000-000088040000}"/>
    <cellStyle name="Normal 2 2 4 3 2 2 2" xfId="3162" xr:uid="{00000000-0005-0000-0000-0000CF030000}"/>
    <cellStyle name="Normal 2 2 4 3 2 2 2 2" xfId="6219" xr:uid="{26C0A590-91FA-45F9-A1D0-B827B251085C}"/>
    <cellStyle name="Normal 2 2 4 3 2 2 2 2 2" xfId="27917" xr:uid="{71FF5FC3-1A8D-4D83-8D2D-16C36B6F2A51}"/>
    <cellStyle name="Normal 2 2 4 3 2 2 2 2 3" xfId="26131" xr:uid="{2EC56C41-CD9A-40C7-8937-ADB7A313DE94}"/>
    <cellStyle name="Normal 2 2 4 3 2 2 2 2 4" xfId="15788" xr:uid="{6AB1EC09-C0CB-4409-AFEE-D27033E15864}"/>
    <cellStyle name="Normal 2 2 4 3 2 2 2 3" xfId="8241" xr:uid="{5D4BDDD8-1A86-4178-9196-CFA33212C2B7}"/>
    <cellStyle name="Normal 2 2 4 3 2 2 2 3 2" xfId="28872" xr:uid="{2F29D525-AAE6-4F18-9BED-6F63C9836854}"/>
    <cellStyle name="Normal 2 2 4 3 2 2 2 3 3" xfId="18621" xr:uid="{CA78F776-1862-4665-9DBB-ECE0D2A7B947}"/>
    <cellStyle name="Normal 2 2 4 3 2 2 2 4" xfId="11074" xr:uid="{3A9C77D3-6F36-47E7-A8B7-BA68FE6F2D21}"/>
    <cellStyle name="Normal 2 2 4 3 2 2 2 4 2" xfId="21454" xr:uid="{C628A8E1-27CF-4C5A-A9DA-61E218083264}"/>
    <cellStyle name="Normal 2 2 4 3 2 2 2 5" xfId="24079" xr:uid="{FCB705DE-50A7-4201-ABC1-427567871AAC}"/>
    <cellStyle name="Normal 2 2 4 3 2 2 2 6" xfId="13696" xr:uid="{02A6371B-FBDA-487C-A6D8-975E10908147}"/>
    <cellStyle name="Normal 2 2 4 3 2 2 3" xfId="4291" xr:uid="{07B1601E-3DBF-46BB-A7DD-195EEEFD7FD4}"/>
    <cellStyle name="Normal 2 2 4 3 2 2 3 2" xfId="9062" xr:uid="{B4CD8E1A-C4F3-41B5-AC9E-993474979B09}"/>
    <cellStyle name="Normal 2 2 4 3 2 2 3 2 2" xfId="29105" xr:uid="{A3F9DD3E-5183-4DC5-81BE-2027DB9938ED}"/>
    <cellStyle name="Normal 2 2 4 3 2 2 3 2 3" xfId="19442" xr:uid="{70809F72-09CB-4299-B6CD-9816DE603F43}"/>
    <cellStyle name="Normal 2 2 4 3 2 2 3 3" xfId="11895" xr:uid="{6E20FC59-DBAC-4007-ADEC-AEFDF951EBC9}"/>
    <cellStyle name="Normal 2 2 4 3 2 2 3 3 2" xfId="22275" xr:uid="{5E705BC8-1D4A-42C8-A708-7B83689B7053}"/>
    <cellStyle name="Normal 2 2 4 3 2 2 3 4" xfId="24209" xr:uid="{078D9B0D-52F5-423F-9549-99DB14E66069}"/>
    <cellStyle name="Normal 2 2 4 3 2 2 3 5" xfId="16609" xr:uid="{E42C96D1-F37F-4BD6-A47D-C7EAF8855C14}"/>
    <cellStyle name="Normal 2 2 4 3 2 2 4" xfId="5084" xr:uid="{3A477A92-907E-4C46-A096-06F2EB0A805D}"/>
    <cellStyle name="Normal 2 2 4 3 2 2 4 2" xfId="26032" xr:uid="{B14913F4-850F-4665-B7F3-26E7E7B342A5}"/>
    <cellStyle name="Normal 2 2 4 3 2 2 4 3" xfId="14381" xr:uid="{C0F55250-55D9-4CCC-9FBC-E1E474279F8C}"/>
    <cellStyle name="Normal 2 2 4 3 2 2 5" xfId="6834" xr:uid="{7FD871C6-3A32-474F-B802-222A10471E41}"/>
    <cellStyle name="Normal 2 2 4 3 2 2 5 2" xfId="17214" xr:uid="{3F6631FC-741E-4F25-8958-635B0FBD3528}"/>
    <cellStyle name="Normal 2 2 4 3 2 2 6" xfId="9667" xr:uid="{2AE24CB6-BC9C-457B-845A-8D006269537F}"/>
    <cellStyle name="Normal 2 2 4 3 2 2 6 2" xfId="20047" xr:uid="{15CCDE29-825B-47FF-BC5E-09ACEDA7BD60}"/>
    <cellStyle name="Normal 2 2 4 3 2 2 7" xfId="23930" xr:uid="{30C65FB4-58DF-4101-9415-A1C3411180C9}"/>
    <cellStyle name="Normal 2 2 4 3 2 2 8" xfId="13152" xr:uid="{3BD4FE24-3675-48D9-8C8D-3DA74E8F242A}"/>
    <cellStyle name="Normal 2 2 4 3 2 3" xfId="3163" xr:uid="{00000000-0005-0000-0000-0000D0030000}"/>
    <cellStyle name="Normal 2 2 4 3 2 3 2" xfId="4456" xr:uid="{6ECB643E-2057-4553-BD8F-AD024F4885D9}"/>
    <cellStyle name="Normal 2 2 4 3 2 3 2 2" xfId="9227" xr:uid="{C6B779D1-C9C9-4636-9F77-87A507038BD4}"/>
    <cellStyle name="Normal 2 2 4 3 2 3 2 2 2" xfId="29218" xr:uid="{0A5239C5-AA28-4786-9D59-A31E79F75B9B}"/>
    <cellStyle name="Normal 2 2 4 3 2 3 2 2 3" xfId="19607" xr:uid="{60571E30-4C62-4014-95CE-71B2BFD014CF}"/>
    <cellStyle name="Normal 2 2 4 3 2 3 2 3" xfId="12060" xr:uid="{F18DABCF-FD8C-4ED6-953F-84B87DD582E5}"/>
    <cellStyle name="Normal 2 2 4 3 2 3 2 3 2" xfId="22440" xr:uid="{08847699-7074-47A9-9945-C533DCEE5CE8}"/>
    <cellStyle name="Normal 2 2 4 3 2 3 2 4" xfId="25228" xr:uid="{936D4E5A-43D0-4F27-97DE-9C79FE9E276F}"/>
    <cellStyle name="Normal 2 2 4 3 2 3 2 5" xfId="16774" xr:uid="{9B509FC5-8E86-487F-9EE2-EFDB4623DC6F}"/>
    <cellStyle name="Normal 2 2 4 3 2 3 3" xfId="6220" xr:uid="{E9024C08-908A-402F-BF49-66143836B8BE}"/>
    <cellStyle name="Normal 2 2 4 3 2 3 3 2" xfId="28664" xr:uid="{BAEA2FF9-2083-431A-B9C8-6DF3E29FB3EA}"/>
    <cellStyle name="Normal 2 2 4 3 2 3 3 3" xfId="15789" xr:uid="{36C048B4-878F-420D-93AA-2CBD17EAFC20}"/>
    <cellStyle name="Normal 2 2 4 3 2 3 4" xfId="8242" xr:uid="{05B8AE77-5A94-4141-9021-064B6755F9FA}"/>
    <cellStyle name="Normal 2 2 4 3 2 3 4 2" xfId="18622" xr:uid="{C9A2A75F-CEF3-4DA5-8DA3-C2DFDC1C974C}"/>
    <cellStyle name="Normal 2 2 4 3 2 3 5" xfId="11075" xr:uid="{473B2FDE-74B4-4F4D-8BC1-D967B6573F60}"/>
    <cellStyle name="Normal 2 2 4 3 2 3 5 2" xfId="21455" xr:uid="{1F7EAFA3-0ACB-40E8-BBDD-8F323DBAB262}"/>
    <cellStyle name="Normal 2 2 4 3 2 3 6" xfId="23443" xr:uid="{D763C4D2-87C6-46B4-B78A-F133E50DE6EB}"/>
    <cellStyle name="Normal 2 2 4 3 2 3 7" xfId="13697" xr:uid="{FCE565A6-FF94-4CFE-B2D9-64C5F9FDD6F7}"/>
    <cellStyle name="Normal 2 2 4 3 2 4" xfId="3161" xr:uid="{00000000-0005-0000-0000-0000D1030000}"/>
    <cellStyle name="Normal 2 2 4 3 2 4 2" xfId="6218" xr:uid="{DDD380AD-F8A6-4E82-ABDB-A89D39D39C8A}"/>
    <cellStyle name="Normal 2 2 4 3 2 4 2 2" xfId="28521" xr:uid="{7BCE47EA-961D-45CB-B9BB-D5D815E0D30C}"/>
    <cellStyle name="Normal 2 2 4 3 2 4 2 3" xfId="15787" xr:uid="{4DD44714-6D4E-4029-AB9C-DD35E6BB20E8}"/>
    <cellStyle name="Normal 2 2 4 3 2 4 3" xfId="8240" xr:uid="{A2823BCA-1871-45A0-8C28-B3B038F07FFC}"/>
    <cellStyle name="Normal 2 2 4 3 2 4 3 2" xfId="18620" xr:uid="{E72ED07E-6DE5-4280-B557-A205A74D5352}"/>
    <cellStyle name="Normal 2 2 4 3 2 4 4" xfId="11073" xr:uid="{5C806EF6-2EF1-4031-A31C-D976D50AEC63}"/>
    <cellStyle name="Normal 2 2 4 3 2 4 4 2" xfId="21453" xr:uid="{31F5F408-FA18-44E7-BE38-79B696F04B1E}"/>
    <cellStyle name="Normal 2 2 4 3 2 4 5" xfId="23168" xr:uid="{215FB270-2EB6-4081-84EF-9B9CB09BD67D}"/>
    <cellStyle name="Normal 2 2 4 3 2 4 6" xfId="13695" xr:uid="{D216EE99-5BF9-44A0-8CE3-DF3BDD6A932E}"/>
    <cellStyle name="Normal 2 2 4 3 2 5" xfId="2532" xr:uid="{00000000-0005-0000-0000-0000D2030000}"/>
    <cellStyle name="Normal 2 2 4 3 2 5 2" xfId="5805" xr:uid="{ABA7F4F9-1855-49AC-8957-1FEA0DC3DB39}"/>
    <cellStyle name="Normal 2 2 4 3 2 5 2 2" xfId="26053" xr:uid="{226B60CD-1EE2-4CC0-9990-7A820F86F183}"/>
    <cellStyle name="Normal 2 2 4 3 2 5 2 3" xfId="15203" xr:uid="{7DB3FF16-ACC1-4DD9-A040-1F9A32834FEB}"/>
    <cellStyle name="Normal 2 2 4 3 2 5 3" xfId="7656" xr:uid="{36F3AEF2-E753-4C43-9BA9-54DAC791480F}"/>
    <cellStyle name="Normal 2 2 4 3 2 5 3 2" xfId="18036" xr:uid="{EF43BF01-89A1-4F33-8776-E57D1EA73B9D}"/>
    <cellStyle name="Normal 2 2 4 3 2 5 4" xfId="10489" xr:uid="{6641D8B0-3129-44AC-AF93-12FF2A7D8237}"/>
    <cellStyle name="Normal 2 2 4 3 2 5 4 2" xfId="20869" xr:uid="{DF1F54C4-01C1-4352-B717-6C4D25DB9831}"/>
    <cellStyle name="Normal 2 2 4 3 2 5 5" xfId="24187" xr:uid="{1EDD6420-E7E5-4A43-BDEA-F70068981CA2}"/>
    <cellStyle name="Normal 2 2 4 3 2 5 6" xfId="12919" xr:uid="{4173A2E7-EB72-49EC-BEA0-01AEA58AE056}"/>
    <cellStyle name="Normal 2 2 4 3 2 6" xfId="2321" xr:uid="{00000000-0005-0000-0000-0000CD030000}"/>
    <cellStyle name="Normal 2 2 4 3 2 6 2" xfId="7447" xr:uid="{EBC63B61-750D-47DC-9110-0E2E94C4DDE8}"/>
    <cellStyle name="Normal 2 2 4 3 2 6 2 2" xfId="17827" xr:uid="{60A00CEB-4AA0-4D5F-80AA-A7BD95F2B89C}"/>
    <cellStyle name="Normal 2 2 4 3 2 6 3" xfId="10280" xr:uid="{85809369-768D-4E58-B75D-2168E11307D9}"/>
    <cellStyle name="Normal 2 2 4 3 2 6 3 2" xfId="20660" xr:uid="{7E852C4D-A675-4788-8064-88E8ECC07D92}"/>
    <cellStyle name="Normal 2 2 4 3 2 6 4" xfId="24214" xr:uid="{21A06A83-CF38-4707-A922-B96C499715B5}"/>
    <cellStyle name="Normal 2 2 4 3 2 6 5" xfId="14994" xr:uid="{F334D071-8667-43E8-8B44-C2FC25DB8516}"/>
    <cellStyle name="Normal 2 2 4 3 2 7" xfId="3840" xr:uid="{69D28288-5F70-4C1A-912E-84318F7A6C44}"/>
    <cellStyle name="Normal 2 2 4 3 2 7 2" xfId="8672" xr:uid="{F72F5C99-3A99-48D9-9A4B-CC2AEA1465DE}"/>
    <cellStyle name="Normal 2 2 4 3 2 7 2 2" xfId="19052" xr:uid="{86FE62B0-B63C-4434-8AB8-6DFE92940595}"/>
    <cellStyle name="Normal 2 2 4 3 2 7 3" xfId="11505" xr:uid="{6011C382-14FA-4577-95CC-BF29326EA706}"/>
    <cellStyle name="Normal 2 2 4 3 2 7 3 2" xfId="21885" xr:uid="{E5EB3F4E-A042-4209-AFBC-A3D59D5E05A5}"/>
    <cellStyle name="Normal 2 2 4 3 2 7 4" xfId="16219" xr:uid="{EC9B803B-DB72-4E56-ABCF-8BA68EF9B496}"/>
    <cellStyle name="Normal 2 2 4 3 2 8" xfId="5083" xr:uid="{1E76D4DE-19AD-44C1-8278-CC2A700AC1A1}"/>
    <cellStyle name="Normal 2 2 4 3 2 8 2" xfId="14380" xr:uid="{9DD4F671-417E-4F42-B947-374FF1773813}"/>
    <cellStyle name="Normal 2 2 4 3 2 9" xfId="6833" xr:uid="{5FDD0368-EF99-43F3-B5FE-42391F0DB1E2}"/>
    <cellStyle name="Normal 2 2 4 3 2 9 2" xfId="17213" xr:uid="{A514DBD5-8E02-4554-AA8F-41A4D07D35F6}"/>
    <cellStyle name="Normal 2 2 4 3 3" xfId="733" xr:uid="{00000000-0005-0000-0000-000089040000}"/>
    <cellStyle name="Normal 2 2 4 3 3 10" xfId="22848" xr:uid="{CEC1A341-924B-422F-8F57-0FC5F69460C1}"/>
    <cellStyle name="Normal 2 2 4 3 3 11" xfId="12712" xr:uid="{821D4DDC-A1CE-48F9-A986-7F81534829F1}"/>
    <cellStyle name="Normal 2 2 4 3 3 2" xfId="2723" xr:uid="{00000000-0005-0000-0000-0000D4030000}"/>
    <cellStyle name="Normal 2 2 4 3 3 2 2" xfId="3165" xr:uid="{00000000-0005-0000-0000-0000D5030000}"/>
    <cellStyle name="Normal 2 2 4 3 3 2 2 2" xfId="6222" xr:uid="{283A9E77-7630-4E85-B3E3-382FA161C6A3}"/>
    <cellStyle name="Normal 2 2 4 3 3 2 2 2 2" xfId="27990" xr:uid="{50DC885E-21A8-4DF1-BE95-A351E47FAAAE}"/>
    <cellStyle name="Normal 2 2 4 3 3 2 2 2 3" xfId="15791" xr:uid="{7D2BD9E7-1380-4EEF-B550-3E5D22FB4D1A}"/>
    <cellStyle name="Normal 2 2 4 3 3 2 2 3" xfId="8244" xr:uid="{ACFA4F86-5619-49E0-BE79-C658653E8ED8}"/>
    <cellStyle name="Normal 2 2 4 3 3 2 2 3 2" xfId="18624" xr:uid="{171EB711-32D2-4306-8780-2AAE1FAC0DF7}"/>
    <cellStyle name="Normal 2 2 4 3 3 2 2 4" xfId="11077" xr:uid="{270972CF-11F5-4D55-8A19-0A683006258D}"/>
    <cellStyle name="Normal 2 2 4 3 3 2 2 4 2" xfId="21457" xr:uid="{2F457793-A942-4A5E-80D2-59400D3A6DA1}"/>
    <cellStyle name="Normal 2 2 4 3 3 2 2 5" xfId="24770" xr:uid="{3079E039-2E5E-47E5-B7DB-68754BE3B129}"/>
    <cellStyle name="Normal 2 2 4 3 3 2 2 6" xfId="13699" xr:uid="{D2C1D659-440D-4D93-A0F9-F37D81F65679}"/>
    <cellStyle name="Normal 2 2 4 3 3 2 3" xfId="4292" xr:uid="{191A8EF1-D13D-4414-A376-D351141EE398}"/>
    <cellStyle name="Normal 2 2 4 3 3 2 3 2" xfId="9063" xr:uid="{6DB2C5DE-ED2A-425C-BF46-83DAAF4958F7}"/>
    <cellStyle name="Normal 2 2 4 3 3 2 3 2 2" xfId="29106" xr:uid="{14F8D509-7648-489D-A2C1-DB7949934A4C}"/>
    <cellStyle name="Normal 2 2 4 3 3 2 3 2 3" xfId="19443" xr:uid="{0DA404BA-7113-452E-8E1F-995F73F6052B}"/>
    <cellStyle name="Normal 2 2 4 3 3 2 3 3" xfId="11896" xr:uid="{3079DFBF-0BA1-4C9C-9B1C-E8940662EB4F}"/>
    <cellStyle name="Normal 2 2 4 3 3 2 3 3 2" xfId="22276" xr:uid="{05F3A403-F906-4885-B14E-FE3B95731D51}"/>
    <cellStyle name="Normal 2 2 4 3 3 2 3 4" xfId="23401" xr:uid="{A48E663D-0C61-47F3-938C-93FDD88C7C7F}"/>
    <cellStyle name="Normal 2 2 4 3 3 2 3 5" xfId="16610" xr:uid="{76D81495-0662-4D09-AC35-D3BE53AB8C7E}"/>
    <cellStyle name="Normal 2 2 4 3 3 2 4" xfId="5940" xr:uid="{DD9D754C-CD03-4D8D-99F5-3776484004E2}"/>
    <cellStyle name="Normal 2 2 4 3 3 2 4 2" xfId="28030" xr:uid="{FE2E8B85-9DB5-48A5-84A3-EDCC66B0F52C}"/>
    <cellStyle name="Normal 2 2 4 3 3 2 4 3" xfId="15393" xr:uid="{006CE858-8570-4565-AC38-80D34CDD1B77}"/>
    <cellStyle name="Normal 2 2 4 3 3 2 5" xfId="7846" xr:uid="{9CA07D88-C91C-4916-8575-D646B4667FCC}"/>
    <cellStyle name="Normal 2 2 4 3 3 2 5 2" xfId="18226" xr:uid="{21F92027-9D25-4378-9D33-35634CB8166B}"/>
    <cellStyle name="Normal 2 2 4 3 3 2 6" xfId="10679" xr:uid="{5C66D779-9D41-4548-BFEF-07C570BC3BA8}"/>
    <cellStyle name="Normal 2 2 4 3 3 2 6 2" xfId="21059" xr:uid="{E15CF1AE-71E8-4D9B-A044-EE6DD83F58CC}"/>
    <cellStyle name="Normal 2 2 4 3 3 2 7" xfId="22838" xr:uid="{72C6AD08-1003-4FE9-976D-CFB249A8A42C}"/>
    <cellStyle name="Normal 2 2 4 3 3 2 8" xfId="13153" xr:uid="{F75B8599-18D7-4F1D-AE74-0C7B4E013C69}"/>
    <cellStyle name="Normal 2 2 4 3 3 3" xfId="3166" xr:uid="{00000000-0005-0000-0000-0000D6030000}"/>
    <cellStyle name="Normal 2 2 4 3 3 3 2" xfId="4457" xr:uid="{A3B66D1A-ABAB-4E21-BEC4-DEE2A14EAF2C}"/>
    <cellStyle name="Normal 2 2 4 3 3 3 2 2" xfId="9228" xr:uid="{FE138AC9-67BB-417E-8BD0-B6614706E5F3}"/>
    <cellStyle name="Normal 2 2 4 3 3 3 2 2 2" xfId="29219" xr:uid="{8AF273BF-B452-4F75-A237-9E2096E8BFE2}"/>
    <cellStyle name="Normal 2 2 4 3 3 3 2 2 3" xfId="19608" xr:uid="{331115A6-9939-4BD6-A159-B320B65B8266}"/>
    <cellStyle name="Normal 2 2 4 3 3 3 2 3" xfId="12061" xr:uid="{6E2E4BDD-099B-4693-A400-2D4A93C14353}"/>
    <cellStyle name="Normal 2 2 4 3 3 3 2 3 2" xfId="22441" xr:uid="{0DAF4A85-5470-4DB3-BC38-503C5C360503}"/>
    <cellStyle name="Normal 2 2 4 3 3 3 2 4" xfId="25795" xr:uid="{2A946675-A47E-4F59-B65E-4319D4DA4E8C}"/>
    <cellStyle name="Normal 2 2 4 3 3 3 2 5" xfId="16775" xr:uid="{EAFD58DF-5A4C-44DD-A876-798163A7FC31}"/>
    <cellStyle name="Normal 2 2 4 3 3 3 3" xfId="6223" xr:uid="{DE7F496F-0F4D-41B7-9F34-CC358E61B5F6}"/>
    <cellStyle name="Normal 2 2 4 3 3 3 3 2" xfId="28726" xr:uid="{C5DFB8F9-E611-4B43-91C9-0CE06620CFAC}"/>
    <cellStyle name="Normal 2 2 4 3 3 3 3 3" xfId="15792" xr:uid="{B7C6DBD8-325B-48E4-B648-5FA4E1C65FB1}"/>
    <cellStyle name="Normal 2 2 4 3 3 3 4" xfId="8245" xr:uid="{0B9B40C3-93CA-40D3-9465-97B46D9B4F09}"/>
    <cellStyle name="Normal 2 2 4 3 3 3 4 2" xfId="18625" xr:uid="{98E2589F-7DF8-4E91-9ED6-8316ED8072AA}"/>
    <cellStyle name="Normal 2 2 4 3 3 3 5" xfId="11078" xr:uid="{E4D218ED-BE0A-467A-BD31-7FAB60C1D2D9}"/>
    <cellStyle name="Normal 2 2 4 3 3 3 5 2" xfId="21458" xr:uid="{A40EF03E-A29D-42C7-9CBB-E1C1D1AF4BCA}"/>
    <cellStyle name="Normal 2 2 4 3 3 3 6" xfId="25490" xr:uid="{C59BF053-2A90-4F10-83E3-74DA0261C7A4}"/>
    <cellStyle name="Normal 2 2 4 3 3 3 7" xfId="13700" xr:uid="{16435DC8-AC74-4B76-BF49-7459A28D3542}"/>
    <cellStyle name="Normal 2 2 4 3 3 4" xfId="3164" xr:uid="{00000000-0005-0000-0000-0000D7030000}"/>
    <cellStyle name="Normal 2 2 4 3 3 4 2" xfId="6221" xr:uid="{D1BB231E-944E-4CD7-9320-0D3458026B6E}"/>
    <cellStyle name="Normal 2 2 4 3 3 4 2 2" xfId="28586" xr:uid="{9A57680E-5D61-4F34-A2B4-F3338BCBFC38}"/>
    <cellStyle name="Normal 2 2 4 3 3 4 2 3" xfId="15790" xr:uid="{6D13F63D-7DAD-476A-8C9C-F3576C8D746C}"/>
    <cellStyle name="Normal 2 2 4 3 3 4 3" xfId="8243" xr:uid="{6D920A5E-3220-4E74-9932-CCACE8C593F1}"/>
    <cellStyle name="Normal 2 2 4 3 3 4 3 2" xfId="18623" xr:uid="{A6AE1770-21CF-43EE-870E-D28640A55474}"/>
    <cellStyle name="Normal 2 2 4 3 3 4 4" xfId="11076" xr:uid="{8E6CA02C-A105-4C6B-9239-667DDF682A05}"/>
    <cellStyle name="Normal 2 2 4 3 3 4 4 2" xfId="21456" xr:uid="{C4A6AC0A-A935-4842-89AA-29282D55441C}"/>
    <cellStyle name="Normal 2 2 4 3 3 4 5" xfId="24044" xr:uid="{CD5376F9-06E6-4DA5-A04A-7F331A2D8C16}"/>
    <cellStyle name="Normal 2 2 4 3 3 4 6" xfId="13698" xr:uid="{260C9978-BE48-4395-8152-B9EBF5CDF420}"/>
    <cellStyle name="Normal 2 2 4 3 3 5" xfId="2634" xr:uid="{00000000-0005-0000-0000-0000D8030000}"/>
    <cellStyle name="Normal 2 2 4 3 3 5 2" xfId="5895" xr:uid="{62BB0CE7-C56D-499D-8000-CF4A2E9AB2A8}"/>
    <cellStyle name="Normal 2 2 4 3 3 5 2 2" xfId="26638" xr:uid="{8016F2D5-18E9-42FC-B1B3-1F0EE505FE60}"/>
    <cellStyle name="Normal 2 2 4 3 3 5 2 3" xfId="15305" xr:uid="{91C83F88-50C8-4F96-8471-6B29CE261260}"/>
    <cellStyle name="Normal 2 2 4 3 3 5 3" xfId="7758" xr:uid="{956AF1D3-332F-4758-9A6A-C84F119C9CF1}"/>
    <cellStyle name="Normal 2 2 4 3 3 5 3 2" xfId="18138" xr:uid="{2203E712-C440-49BB-A583-8188FADBEACF}"/>
    <cellStyle name="Normal 2 2 4 3 3 5 4" xfId="10591" xr:uid="{0DED0F32-A4AF-4497-AA27-66ED0B92261A}"/>
    <cellStyle name="Normal 2 2 4 3 3 5 4 2" xfId="20971" xr:uid="{38DB6BB6-B8C3-4AED-B2C2-12D996747E28}"/>
    <cellStyle name="Normal 2 2 4 3 3 5 5" xfId="23454" xr:uid="{7F77F9B4-6556-4DF9-87F8-804E4AA5F2C7}"/>
    <cellStyle name="Normal 2 2 4 3 3 5 6" xfId="13022" xr:uid="{4C4C2593-02AF-44F4-AE3C-9D78009787D3}"/>
    <cellStyle name="Normal 2 2 4 3 3 6" xfId="4157" xr:uid="{EBDB3A89-EBAD-4B1E-8181-2FF9550A4D1D}"/>
    <cellStyle name="Normal 2 2 4 3 3 6 2" xfId="8928" xr:uid="{9F1ADC49-7665-460F-8E15-004CC432AD29}"/>
    <cellStyle name="Normal 2 2 4 3 3 6 2 2" xfId="19308" xr:uid="{918BD120-0F49-4AAE-BD85-BDF44CF56A20}"/>
    <cellStyle name="Normal 2 2 4 3 3 6 3" xfId="11761" xr:uid="{DAA9725E-3634-43D0-8915-9B847C77881D}"/>
    <cellStyle name="Normal 2 2 4 3 3 6 3 2" xfId="22141" xr:uid="{61EE808C-906E-44FF-AF90-16BEFB93B86B}"/>
    <cellStyle name="Normal 2 2 4 3 3 6 4" xfId="23579" xr:uid="{D4DB859A-A753-4FF2-855A-E2B4FD3C926C}"/>
    <cellStyle name="Normal 2 2 4 3 3 6 5" xfId="16475" xr:uid="{69E73FD2-9FCF-4424-A9F5-91CF56A87E55}"/>
    <cellStyle name="Normal 2 2 4 3 3 7" xfId="5085" xr:uid="{5B35F721-CC05-4F6C-9E95-39FAFC246746}"/>
    <cellStyle name="Normal 2 2 4 3 3 7 2" xfId="14382" xr:uid="{8A5093C6-FEA8-4D14-8BBC-0D67C682D0B7}"/>
    <cellStyle name="Normal 2 2 4 3 3 8" xfId="6835" xr:uid="{D426F11E-EFF8-43D8-9175-D5D65ABAE0C9}"/>
    <cellStyle name="Normal 2 2 4 3 3 8 2" xfId="17215" xr:uid="{3F6B70EE-BA74-4290-B633-7DA248AF6262}"/>
    <cellStyle name="Normal 2 2 4 3 3 9" xfId="9668" xr:uid="{229FE26D-1023-4A4D-A1C7-4055EDE62281}"/>
    <cellStyle name="Normal 2 2 4 3 3 9 2" xfId="20048" xr:uid="{504CD759-BF66-4E2B-81BB-E4A7ACAF66AE}"/>
    <cellStyle name="Normal 2 2 4 3 4" xfId="734" xr:uid="{00000000-0005-0000-0000-00008A040000}"/>
    <cellStyle name="Normal 2 2 4 3 4 2" xfId="3167" xr:uid="{00000000-0005-0000-0000-0000DA030000}"/>
    <cellStyle name="Normal 2 2 4 3 4 2 2" xfId="6224" xr:uid="{F765A875-AD5D-4C75-89E3-B8DA94E1753C}"/>
    <cellStyle name="Normal 2 2 4 3 4 2 2 2" xfId="27650" xr:uid="{252BA372-D21C-4DDE-845C-77AD841EC16F}"/>
    <cellStyle name="Normal 2 2 4 3 4 2 2 3" xfId="15793" xr:uid="{C271E321-8DC5-4A7F-A305-A8B025AB3CFA}"/>
    <cellStyle name="Normal 2 2 4 3 4 2 3" xfId="8246" xr:uid="{F9E7A9E0-7922-4E92-B3B1-BCBF9E3E4303}"/>
    <cellStyle name="Normal 2 2 4 3 4 2 3 2" xfId="18626" xr:uid="{14EFE4A3-625C-4E93-9608-332A8C3FB2D8}"/>
    <cellStyle name="Normal 2 2 4 3 4 2 4" xfId="11079" xr:uid="{1772275B-840F-4255-B9C0-A38062491EBD}"/>
    <cellStyle name="Normal 2 2 4 3 4 2 4 2" xfId="21459" xr:uid="{75EB25FD-3545-4591-BFCE-C128F8B5B590}"/>
    <cellStyle name="Normal 2 2 4 3 4 2 5" xfId="25440" xr:uid="{0FDC8DA2-1FDB-42FF-A72C-C284E265754E}"/>
    <cellStyle name="Normal 2 2 4 3 4 2 6" xfId="13701" xr:uid="{F6DEB117-66E8-499B-B0B1-CCEB661EEE63}"/>
    <cellStyle name="Normal 2 2 4 3 4 3" xfId="4290" xr:uid="{8FE3214D-0C93-4573-8449-E1F34DDE5BD5}"/>
    <cellStyle name="Normal 2 2 4 3 4 3 2" xfId="9061" xr:uid="{0BD680EC-C15A-44A0-B8A1-9EC9551196AE}"/>
    <cellStyle name="Normal 2 2 4 3 4 3 2 2" xfId="29104" xr:uid="{01535E38-C64E-4233-98FB-B5D4783F9A11}"/>
    <cellStyle name="Normal 2 2 4 3 4 3 2 3" xfId="19441" xr:uid="{C66CE573-D87F-454F-954C-3B2403130A23}"/>
    <cellStyle name="Normal 2 2 4 3 4 3 3" xfId="11894" xr:uid="{0B621841-4F60-43DF-AEA9-E96B25EAD65C}"/>
    <cellStyle name="Normal 2 2 4 3 4 3 3 2" xfId="22274" xr:uid="{F722B16E-420E-433B-A2F1-B35E3F8D8419}"/>
    <cellStyle name="Normal 2 2 4 3 4 3 4" xfId="24053" xr:uid="{B7A6E8F8-963B-4542-AE20-F86B07C14093}"/>
    <cellStyle name="Normal 2 2 4 3 4 3 5" xfId="16608" xr:uid="{72FC3F5F-D786-4274-B916-7A1DE5DB92F0}"/>
    <cellStyle name="Normal 2 2 4 3 4 4" xfId="5086" xr:uid="{32400931-A755-4571-8CFB-4E7888B43E28}"/>
    <cellStyle name="Normal 2 2 4 3 4 4 2" xfId="25990" xr:uid="{ACBC17BC-C7E8-4069-96E2-D4C9843552E4}"/>
    <cellStyle name="Normal 2 2 4 3 4 4 3" xfId="14383" xr:uid="{E71C67FA-F036-4B07-BE10-90BE2A0DC57B}"/>
    <cellStyle name="Normal 2 2 4 3 4 5" xfId="6836" xr:uid="{743F0839-4154-49FB-9931-1B978FDCB5B8}"/>
    <cellStyle name="Normal 2 2 4 3 4 5 2" xfId="17216" xr:uid="{CC654FD3-7F6F-4CE3-AB06-365691A9C31D}"/>
    <cellStyle name="Normal 2 2 4 3 4 6" xfId="9669" xr:uid="{23F114A4-73CC-46AA-B1BA-3A9024C67ADE}"/>
    <cellStyle name="Normal 2 2 4 3 4 6 2" xfId="20049" xr:uid="{995F1059-4563-486E-8E48-36CEC19249FA}"/>
    <cellStyle name="Normal 2 2 4 3 4 7" xfId="22634" xr:uid="{D76B0BC6-086A-49B4-AEE8-35486397A193}"/>
    <cellStyle name="Normal 2 2 4 3 4 8" xfId="13151" xr:uid="{A44FE865-5114-4C35-AA07-460B5DC8D787}"/>
    <cellStyle name="Normal 2 2 4 3 5" xfId="3168" xr:uid="{00000000-0005-0000-0000-0000DB030000}"/>
    <cellStyle name="Normal 2 2 4 3 5 2" xfId="4458" xr:uid="{A7E8F2A0-1A9E-4351-95CD-840EC1E9532B}"/>
    <cellStyle name="Normal 2 2 4 3 5 2 2" xfId="9229" xr:uid="{18D99DF7-3BD0-4B50-BD75-630CF73A79CC}"/>
    <cellStyle name="Normal 2 2 4 3 5 2 2 2" xfId="29220" xr:uid="{E22BA9C0-9FD8-419E-B824-741B3992A7A8}"/>
    <cellStyle name="Normal 2 2 4 3 5 2 2 3" xfId="19609" xr:uid="{14632DB7-C0D0-4E92-84C5-DD4D7D85F85E}"/>
    <cellStyle name="Normal 2 2 4 3 5 2 3" xfId="12062" xr:uid="{46BB92DB-6717-432F-ABD5-4E0498B9D351}"/>
    <cellStyle name="Normal 2 2 4 3 5 2 3 2" xfId="22442" xr:uid="{0A983757-ACA6-413B-9634-1998C8620852}"/>
    <cellStyle name="Normal 2 2 4 3 5 2 4" xfId="24498" xr:uid="{9874B245-46F0-47C8-877E-A0913D95DC47}"/>
    <cellStyle name="Normal 2 2 4 3 5 2 5" xfId="16776" xr:uid="{D9942624-64F7-417B-914D-73D09C077FEA}"/>
    <cellStyle name="Normal 2 2 4 3 5 3" xfId="6225" xr:uid="{786F0283-56BA-4908-B9F1-768636A77512}"/>
    <cellStyle name="Normal 2 2 4 3 5 3 2" xfId="28707" xr:uid="{1A9481AB-DA64-4F93-AD07-123AD50A6859}"/>
    <cellStyle name="Normal 2 2 4 3 5 3 3" xfId="15794" xr:uid="{D1E980AD-606F-4342-86C9-8FEE9A6FACDD}"/>
    <cellStyle name="Normal 2 2 4 3 5 4" xfId="8247" xr:uid="{C90F7A24-9FBA-487D-AF08-BD1BF8141DA6}"/>
    <cellStyle name="Normal 2 2 4 3 5 4 2" xfId="18627" xr:uid="{772EEA65-F09B-4057-AA8F-66787CA6DE2B}"/>
    <cellStyle name="Normal 2 2 4 3 5 5" xfId="11080" xr:uid="{7777D272-64CE-4AF5-ACCE-67D91FE724FC}"/>
    <cellStyle name="Normal 2 2 4 3 5 5 2" xfId="21460" xr:uid="{68DE7F88-1841-45E8-AE14-E8F4270E1C02}"/>
    <cellStyle name="Normal 2 2 4 3 5 6" xfId="23244" xr:uid="{1A8E6B69-D674-41BB-8D4F-1D37C186CCAE}"/>
    <cellStyle name="Normal 2 2 4 3 5 7" xfId="13702" xr:uid="{C70487F3-D881-498F-AEFF-3A3A2A4CC828}"/>
    <cellStyle name="Normal 2 2 4 3 6" xfId="2898" xr:uid="{00000000-0005-0000-0000-0000DC030000}"/>
    <cellStyle name="Normal 2 2 4 3 6 2" xfId="6083" xr:uid="{721C9F81-308C-4576-9F13-26A23769E380}"/>
    <cellStyle name="Normal 2 2 4 3 6 2 2" xfId="26675" xr:uid="{6C3AFA53-08E6-4398-8B42-461EB10A00D7}"/>
    <cellStyle name="Normal 2 2 4 3 6 2 3" xfId="15561" xr:uid="{6EB646C2-8E39-45A2-A1BE-1D02DF27C226}"/>
    <cellStyle name="Normal 2 2 4 3 6 3" xfId="8014" xr:uid="{E62F5643-2379-4F03-A954-5FF9A89A6BD8}"/>
    <cellStyle name="Normal 2 2 4 3 6 3 2" xfId="18394" xr:uid="{A4B6F157-D342-440E-B036-7B2EAC7F9A40}"/>
    <cellStyle name="Normal 2 2 4 3 6 4" xfId="10847" xr:uid="{7399136D-4BB7-453E-A24C-41AB2F2B9B22}"/>
    <cellStyle name="Normal 2 2 4 3 6 4 2" xfId="21227" xr:uid="{F56AD850-DA58-4CAD-8B2B-3BC657B32D3B}"/>
    <cellStyle name="Normal 2 2 4 3 6 5" xfId="23971" xr:uid="{BAA059BC-4F05-4B08-BCBD-4C43B9653F5C}"/>
    <cellStyle name="Normal 2 2 4 3 6 6" xfId="13410" xr:uid="{0282C8A2-5254-48F9-A77A-D9F531691BCF}"/>
    <cellStyle name="Normal 2 2 4 3 7" xfId="2472" xr:uid="{00000000-0005-0000-0000-0000DD030000}"/>
    <cellStyle name="Normal 2 2 4 3 7 2" xfId="5759" xr:uid="{E9BE1DA1-DBA2-4014-8E90-C38580891186}"/>
    <cellStyle name="Normal 2 2 4 3 7 2 2" xfId="26690" xr:uid="{2F085963-6914-4139-93C2-DA39799FBB75}"/>
    <cellStyle name="Normal 2 2 4 3 7 2 3" xfId="15143" xr:uid="{9D9274B6-6C14-4F48-90BA-E8B9130846BB}"/>
    <cellStyle name="Normal 2 2 4 3 7 3" xfId="7596" xr:uid="{97A10F47-C951-4780-B3AC-EEC53232A638}"/>
    <cellStyle name="Normal 2 2 4 3 7 3 2" xfId="17976" xr:uid="{2F4E08D7-AEDE-4897-910E-BE435BD2055E}"/>
    <cellStyle name="Normal 2 2 4 3 7 4" xfId="10429" xr:uid="{90229D57-D9CB-45C4-8AA0-C4C1BA53C2D0}"/>
    <cellStyle name="Normal 2 2 4 3 7 4 2" xfId="20809" xr:uid="{8C9E56C3-8CD4-42F2-A2EE-76EF8AE49452}"/>
    <cellStyle name="Normal 2 2 4 3 7 5" xfId="24637" xr:uid="{7006987F-CAD0-4C27-B8F6-1490B33C32DC}"/>
    <cellStyle name="Normal 2 2 4 3 7 6" xfId="12859" xr:uid="{4BB0C8D0-896F-4E30-AEED-A30F35DB3449}"/>
    <cellStyle name="Normal 2 2 4 3 8" xfId="2226" xr:uid="{00000000-0005-0000-0000-0000CC030000}"/>
    <cellStyle name="Normal 2 2 4 3 8 2" xfId="7352" xr:uid="{3703A4EB-E5A2-4E60-9790-DAA32FC67703}"/>
    <cellStyle name="Normal 2 2 4 3 8 2 2" xfId="17732" xr:uid="{AFD9C0FC-9699-4AA0-BFC7-96EE8C9102E1}"/>
    <cellStyle name="Normal 2 2 4 3 8 3" xfId="10185" xr:uid="{391BB5C4-3327-4B7B-9CC3-9E49E9F77817}"/>
    <cellStyle name="Normal 2 2 4 3 8 3 2" xfId="20565" xr:uid="{C66D681E-6CE6-4C34-A08C-E125C0AFF35A}"/>
    <cellStyle name="Normal 2 2 4 3 8 4" xfId="22685" xr:uid="{3E1D6A12-F790-4E46-9D60-D48E9354A353}"/>
    <cellStyle name="Normal 2 2 4 3 8 5" xfId="14899" xr:uid="{432BE09B-3005-4858-B500-D103BC86683B}"/>
    <cellStyle name="Normal 2 2 4 3 9" xfId="3928" xr:uid="{919A12B1-4137-4860-A862-349BD11EA352}"/>
    <cellStyle name="Normal 2 2 4 3 9 2" xfId="8759" xr:uid="{1BFF0860-7DAD-475B-B81C-9B65EDD2C12C}"/>
    <cellStyle name="Normal 2 2 4 3 9 2 2" xfId="19139" xr:uid="{6AF730A1-901B-4D46-9712-27810397D962}"/>
    <cellStyle name="Normal 2 2 4 3 9 3" xfId="11592" xr:uid="{30C9F86E-86E8-428B-9D69-7DBCB6D0302A}"/>
    <cellStyle name="Normal 2 2 4 3 9 3 2" xfId="21972" xr:uid="{B51407AE-2834-4D48-8935-E425B1104D1C}"/>
    <cellStyle name="Normal 2 2 4 3 9 4" xfId="16306" xr:uid="{F4E5DDAE-A54A-4B36-9712-699A36CED190}"/>
    <cellStyle name="Normal 2 2 4 4" xfId="735" xr:uid="{00000000-0005-0000-0000-00008B040000}"/>
    <cellStyle name="Normal 2 2 4 4 10" xfId="6837" xr:uid="{28E152B5-AE39-489A-B309-331A96C0A255}"/>
    <cellStyle name="Normal 2 2 4 4 10 2" xfId="17217" xr:uid="{545D8353-8C47-48D3-B99A-6799A551D911}"/>
    <cellStyle name="Normal 2 2 4 4 11" xfId="9670" xr:uid="{375B2FCE-377B-45C3-AA64-AB54FCC926ED}"/>
    <cellStyle name="Normal 2 2 4 4 11 2" xfId="20050" xr:uid="{2833EED9-B22B-4674-B971-DA744A19D722}"/>
    <cellStyle name="Normal 2 2 4 4 12" xfId="24559" xr:uid="{25EF1B4A-AE7B-4986-BFCC-578FB69DF156}"/>
    <cellStyle name="Normal 2 2 4 4 13" xfId="12437" xr:uid="{8FD132CF-49B9-4D59-B19E-4F98B9EEF700}"/>
    <cellStyle name="Normal 2 2 4 4 2" xfId="736" xr:uid="{00000000-0005-0000-0000-00008C040000}"/>
    <cellStyle name="Normal 2 2 4 4 2 10" xfId="9671" xr:uid="{3BFC7526-DD24-4E69-9046-08DF5964D0A5}"/>
    <cellStyle name="Normal 2 2 4 4 2 10 2" xfId="20051" xr:uid="{C659AD71-50E7-4B96-A55A-6EAFD912C79B}"/>
    <cellStyle name="Normal 2 2 4 4 2 11" xfId="22975" xr:uid="{E6A87204-66AD-471C-B620-94F1D2F34A2C}"/>
    <cellStyle name="Normal 2 2 4 4 2 12" xfId="12555" xr:uid="{C066DA0B-B2D7-417F-91E9-ED7F4213738E}"/>
    <cellStyle name="Normal 2 2 4 4 2 2" xfId="737" xr:uid="{00000000-0005-0000-0000-00008D040000}"/>
    <cellStyle name="Normal 2 2 4 4 2 2 2" xfId="3170" xr:uid="{00000000-0005-0000-0000-0000E1030000}"/>
    <cellStyle name="Normal 2 2 4 4 2 2 2 2" xfId="6227" xr:uid="{28483858-44C1-4E3F-8A77-72DA8029C5FF}"/>
    <cellStyle name="Normal 2 2 4 4 2 2 2 2 2" xfId="26627" xr:uid="{F68FBF4F-FD62-45F7-BEB2-2162511B2A4A}"/>
    <cellStyle name="Normal 2 2 4 4 2 2 2 2 3" xfId="26840" xr:uid="{29F33F5A-D940-43A5-B931-C0B501CA0DFB}"/>
    <cellStyle name="Normal 2 2 4 4 2 2 2 2 4" xfId="15796" xr:uid="{A5AD9C89-0101-4674-9F23-FAD9E24D6C49}"/>
    <cellStyle name="Normal 2 2 4 4 2 2 2 3" xfId="8249" xr:uid="{EA17EB81-A2CD-4CFC-9A22-7861201794A2}"/>
    <cellStyle name="Normal 2 2 4 4 2 2 2 3 2" xfId="28873" xr:uid="{6A9856E1-AF8C-46F2-BDC0-2C18C8A0E367}"/>
    <cellStyle name="Normal 2 2 4 4 2 2 2 3 3" xfId="18629" xr:uid="{CB26F624-9167-4FB8-8C0A-A16311834941}"/>
    <cellStyle name="Normal 2 2 4 4 2 2 2 4" xfId="11082" xr:uid="{D5A6ADFE-07E2-4619-9C63-BE5376FD203F}"/>
    <cellStyle name="Normal 2 2 4 4 2 2 2 4 2" xfId="21462" xr:uid="{970BFC75-E9CB-4FA0-9E55-2B4CBB770332}"/>
    <cellStyle name="Normal 2 2 4 4 2 2 2 5" xfId="24195" xr:uid="{C7F805C5-CD1D-4343-97B2-CB2904B30195}"/>
    <cellStyle name="Normal 2 2 4 4 2 2 2 6" xfId="13704" xr:uid="{A5BA1D42-DFBB-45CE-BE54-1C46C308C69F}"/>
    <cellStyle name="Normal 2 2 4 4 2 2 3" xfId="4293" xr:uid="{B78048BC-5451-4B7A-817E-666FB94357DB}"/>
    <cellStyle name="Normal 2 2 4 4 2 2 3 2" xfId="9064" xr:uid="{6D823A29-95CE-49AD-8A19-4E3316CFECDD}"/>
    <cellStyle name="Normal 2 2 4 4 2 2 3 2 2" xfId="29107" xr:uid="{80E5DA21-8A94-4D4F-97C7-ED19F16C6CFA}"/>
    <cellStyle name="Normal 2 2 4 4 2 2 3 2 3" xfId="19444" xr:uid="{7BDF0715-D175-494C-89C1-DFD8CC93A86B}"/>
    <cellStyle name="Normal 2 2 4 4 2 2 3 3" xfId="11897" xr:uid="{D5290866-D956-4FC8-A108-398E0DC7BF46}"/>
    <cellStyle name="Normal 2 2 4 4 2 2 3 3 2" xfId="22277" xr:uid="{07DD412E-235B-4C27-8074-60D13736BCAE}"/>
    <cellStyle name="Normal 2 2 4 4 2 2 3 4" xfId="23555" xr:uid="{31DD1FEC-DA3E-4CE7-92F5-5A971C3426DB}"/>
    <cellStyle name="Normal 2 2 4 4 2 2 3 5" xfId="16611" xr:uid="{B3538216-F715-4E68-92E2-D0880EF9D01A}"/>
    <cellStyle name="Normal 2 2 4 4 2 2 4" xfId="5089" xr:uid="{A7E355CD-0E3F-483B-8272-C414E2582F77}"/>
    <cellStyle name="Normal 2 2 4 4 2 2 4 2" xfId="28345" xr:uid="{1F9C6DE4-285B-433E-ABC7-AB854B8CE204}"/>
    <cellStyle name="Normal 2 2 4 4 2 2 4 3" xfId="14386" xr:uid="{8F3ACA04-E0A2-4A7C-9BAF-CB8955CED3E7}"/>
    <cellStyle name="Normal 2 2 4 4 2 2 5" xfId="6839" xr:uid="{27A434D6-B15F-479D-8681-5FD22A29BD41}"/>
    <cellStyle name="Normal 2 2 4 4 2 2 5 2" xfId="17219" xr:uid="{7DACB67C-6280-4D98-AE9B-103BD5B2E4C6}"/>
    <cellStyle name="Normal 2 2 4 4 2 2 6" xfId="9672" xr:uid="{A63E5426-E54D-43DB-A7BC-9F51459C7F64}"/>
    <cellStyle name="Normal 2 2 4 4 2 2 6 2" xfId="20052" xr:uid="{7E576224-A64A-4141-A23B-26DE3D63FC1E}"/>
    <cellStyle name="Normal 2 2 4 4 2 2 7" xfId="24604" xr:uid="{6502A045-E6C0-4438-BBD3-91DDBCE38B90}"/>
    <cellStyle name="Normal 2 2 4 4 2 2 8" xfId="13155" xr:uid="{7D679ACC-1F21-451F-ADC2-8A62E12A3398}"/>
    <cellStyle name="Normal 2 2 4 4 2 3" xfId="3171" xr:uid="{00000000-0005-0000-0000-0000E2030000}"/>
    <cellStyle name="Normal 2 2 4 4 2 3 2" xfId="4459" xr:uid="{206E568B-39CE-49B8-A61D-88EAA7919F7B}"/>
    <cellStyle name="Normal 2 2 4 4 2 3 2 2" xfId="9230" xr:uid="{1A3D5F21-CB49-4A3A-A819-33CD3F4A69BE}"/>
    <cellStyle name="Normal 2 2 4 4 2 3 2 2 2" xfId="29221" xr:uid="{C5C5F167-7233-41BA-87B4-0D2E75CFCF78}"/>
    <cellStyle name="Normal 2 2 4 4 2 3 2 2 3" xfId="19610" xr:uid="{45C39F80-5D95-41FF-B5DC-CEAC240300DA}"/>
    <cellStyle name="Normal 2 2 4 4 2 3 2 3" xfId="12063" xr:uid="{CAC07F2A-261C-4026-8C42-16192BB18E61}"/>
    <cellStyle name="Normal 2 2 4 4 2 3 2 3 2" xfId="22443" xr:uid="{0D19F29F-C64F-4AB4-A9FA-5F1CB9F70B30}"/>
    <cellStyle name="Normal 2 2 4 4 2 3 2 4" xfId="25706" xr:uid="{CDD8DDAB-9853-4B47-9D8E-6575E6953A69}"/>
    <cellStyle name="Normal 2 2 4 4 2 3 2 5" xfId="16777" xr:uid="{D8059488-2B45-405D-BE6E-2374BE30BFD3}"/>
    <cellStyle name="Normal 2 2 4 4 2 3 3" xfId="6228" xr:uid="{08C8D671-59C1-428E-8055-31CC7FE6F58E}"/>
    <cellStyle name="Normal 2 2 4 4 2 3 3 2" xfId="28542" xr:uid="{69B8F7CE-7389-4D99-BB44-AA1DB0CA353B}"/>
    <cellStyle name="Normal 2 2 4 4 2 3 3 3" xfId="15797" xr:uid="{31E4AAF4-9475-4707-9055-F536DB87E085}"/>
    <cellStyle name="Normal 2 2 4 4 2 3 4" xfId="8250" xr:uid="{E2929E5E-5C0D-4279-A283-F6F09470487D}"/>
    <cellStyle name="Normal 2 2 4 4 2 3 4 2" xfId="18630" xr:uid="{72CAC696-7E23-4B15-A05B-BFFCC84A86BF}"/>
    <cellStyle name="Normal 2 2 4 4 2 3 5" xfId="11083" xr:uid="{E6A5E95A-552F-40B6-ADF3-CA7A9476BEF6}"/>
    <cellStyle name="Normal 2 2 4 4 2 3 5 2" xfId="21463" xr:uid="{3CBB2F69-656D-4544-B4C3-B125B898FB5A}"/>
    <cellStyle name="Normal 2 2 4 4 2 3 6" xfId="23322" xr:uid="{9D4E033E-345B-42B5-B5CB-51D18B8300A9}"/>
    <cellStyle name="Normal 2 2 4 4 2 3 7" xfId="13705" xr:uid="{F5BDEA87-72D8-49AF-A594-3A3AAA66B1AB}"/>
    <cellStyle name="Normal 2 2 4 4 2 4" xfId="3169" xr:uid="{00000000-0005-0000-0000-0000E3030000}"/>
    <cellStyle name="Normal 2 2 4 4 2 4 2" xfId="6226" xr:uid="{7A8CD3BE-398A-42F4-A00C-D6C2D1FC6424}"/>
    <cellStyle name="Normal 2 2 4 4 2 4 2 2" xfId="25979" xr:uid="{D3AEFA4E-ED85-4369-801C-35C170119C43}"/>
    <cellStyle name="Normal 2 2 4 4 2 4 2 3" xfId="15795" xr:uid="{8B3D8C03-4B28-4701-9BC0-E0492329EE37}"/>
    <cellStyle name="Normal 2 2 4 4 2 4 3" xfId="8248" xr:uid="{AB654E16-B54B-4650-90D7-33C4D165A2E9}"/>
    <cellStyle name="Normal 2 2 4 4 2 4 3 2" xfId="18628" xr:uid="{FB553D22-0586-41D1-9388-C2CFE5E3579F}"/>
    <cellStyle name="Normal 2 2 4 4 2 4 4" xfId="11081" xr:uid="{EBC68E25-6416-4CAF-9284-4652454ED3F0}"/>
    <cellStyle name="Normal 2 2 4 4 2 4 4 2" xfId="21461" xr:uid="{D2FA66C1-030A-474F-9AA7-D466EA909659}"/>
    <cellStyle name="Normal 2 2 4 4 2 4 5" xfId="25312" xr:uid="{FBF2EB05-6896-4ABA-8B70-A39F5D34AFF2}"/>
    <cellStyle name="Normal 2 2 4 4 2 4 6" xfId="13703" xr:uid="{A141E574-1CE7-4677-80BB-24E6647DC336}"/>
    <cellStyle name="Normal 2 2 4 4 2 5" xfId="2615" xr:uid="{00000000-0005-0000-0000-0000E4030000}"/>
    <cellStyle name="Normal 2 2 4 4 2 5 2" xfId="5876" xr:uid="{D5067EBC-2A76-4582-98EF-85BF08AF765B}"/>
    <cellStyle name="Normal 2 2 4 4 2 5 2 2" xfId="28433" xr:uid="{78BEE00F-E4A4-4E20-A307-8FA1AF518F42}"/>
    <cellStyle name="Normal 2 2 4 4 2 5 2 3" xfId="15286" xr:uid="{E64DD205-EBA4-4437-B2D1-7E44E853D800}"/>
    <cellStyle name="Normal 2 2 4 4 2 5 3" xfId="7739" xr:uid="{3A682AFA-68B6-4AFA-9A6D-47E07CDE9E29}"/>
    <cellStyle name="Normal 2 2 4 4 2 5 3 2" xfId="18119" xr:uid="{DA12A73C-0C85-4C00-BF7D-3AC985E434BE}"/>
    <cellStyle name="Normal 2 2 4 4 2 5 4" xfId="10572" xr:uid="{EB98CB3D-7C11-4696-A1B8-69BB39AE169F}"/>
    <cellStyle name="Normal 2 2 4 4 2 5 4 2" xfId="20952" xr:uid="{B9F55497-735C-4CA6-AB2E-7F06AE06D658}"/>
    <cellStyle name="Normal 2 2 4 4 2 5 5" xfId="22923" xr:uid="{FBF42E42-30A9-4E67-99A3-8762FB36C74C}"/>
    <cellStyle name="Normal 2 2 4 4 2 5 6" xfId="13002" xr:uid="{0FFE5BC1-EEF7-4CA9-99AE-BA56E8A0DB3C}"/>
    <cellStyle name="Normal 2 2 4 4 2 6" xfId="2322" xr:uid="{00000000-0005-0000-0000-0000DF030000}"/>
    <cellStyle name="Normal 2 2 4 4 2 6 2" xfId="7448" xr:uid="{4B0A431F-81C3-424A-A1B9-5117ACAEBDC8}"/>
    <cellStyle name="Normal 2 2 4 4 2 6 2 2" xfId="17828" xr:uid="{EFDE1C88-A96F-4916-9785-960F88FC2CBC}"/>
    <cellStyle name="Normal 2 2 4 4 2 6 3" xfId="10281" xr:uid="{7D74A021-2C68-4F3D-A581-08CB0E0A0611}"/>
    <cellStyle name="Normal 2 2 4 4 2 6 3 2" xfId="20661" xr:uid="{F7A794A6-9A2D-435D-B820-48BFFCEB7CE0}"/>
    <cellStyle name="Normal 2 2 4 4 2 6 4" xfId="23253" xr:uid="{9A66368B-EDE4-4098-AAA0-B4C9A195FC3E}"/>
    <cellStyle name="Normal 2 2 4 4 2 6 5" xfId="14995" xr:uid="{F2C71A4D-B904-43C0-9BE3-6AB71E559423}"/>
    <cellStyle name="Normal 2 2 4 4 2 7" xfId="3841" xr:uid="{947E7DE4-2AAA-4678-93E2-AD134211222F}"/>
    <cellStyle name="Normal 2 2 4 4 2 7 2" xfId="8673" xr:uid="{921DFA96-96AF-4640-8753-FDF66440E028}"/>
    <cellStyle name="Normal 2 2 4 4 2 7 2 2" xfId="19053" xr:uid="{A60E6FFB-625D-48EC-84F9-98E7D2FBDBCE}"/>
    <cellStyle name="Normal 2 2 4 4 2 7 3" xfId="11506" xr:uid="{306D5514-044E-4B24-9269-02C4A23F0CA7}"/>
    <cellStyle name="Normal 2 2 4 4 2 7 3 2" xfId="21886" xr:uid="{D358F6F4-2044-41F4-8D7C-2D7523119D31}"/>
    <cellStyle name="Normal 2 2 4 4 2 7 4" xfId="16220" xr:uid="{048821DA-2C2B-425F-A0C8-D1A6C2D0C089}"/>
    <cellStyle name="Normal 2 2 4 4 2 8" xfId="5088" xr:uid="{D0EDA893-E636-4BBD-A856-E9E961EA5291}"/>
    <cellStyle name="Normal 2 2 4 4 2 8 2" xfId="14385" xr:uid="{C1DB47FF-B6D8-4A8D-9198-86547AE6E118}"/>
    <cellStyle name="Normal 2 2 4 4 2 9" xfId="6838" xr:uid="{685711C8-C591-421C-B3CA-6A7FEE7F9503}"/>
    <cellStyle name="Normal 2 2 4 4 2 9 2" xfId="17218" xr:uid="{0FC4E765-EF25-4FCB-9B58-82CAA5A6E735}"/>
    <cellStyle name="Normal 2 2 4 4 3" xfId="738" xr:uid="{00000000-0005-0000-0000-00008E040000}"/>
    <cellStyle name="Normal 2 2 4 4 3 2" xfId="3172" xr:uid="{00000000-0005-0000-0000-0000E6030000}"/>
    <cellStyle name="Normal 2 2 4 4 3 2 2" xfId="6229" xr:uid="{AEC9A15C-3897-45C6-A6F6-566F78D89093}"/>
    <cellStyle name="Normal 2 2 4 4 3 2 2 2" xfId="22739" xr:uid="{6081BA4B-B5AC-4CC6-86A4-23ADDB668E10}"/>
    <cellStyle name="Normal 2 2 4 4 3 2 2 3" xfId="28524" xr:uid="{6F0C2A27-5F8A-46A2-8A97-B32FBBF4D23E}"/>
    <cellStyle name="Normal 2 2 4 4 3 2 2 4" xfId="15798" xr:uid="{5DC77F8C-E6CC-42D2-AD15-C46239C9D594}"/>
    <cellStyle name="Normal 2 2 4 4 3 2 3" xfId="8251" xr:uid="{76509527-AEFC-4E16-9C04-BC9A58BF4955}"/>
    <cellStyle name="Normal 2 2 4 4 3 2 3 2" xfId="28874" xr:uid="{703DB7FC-9B0D-4086-90F4-6A8EB493AF8D}"/>
    <cellStyle name="Normal 2 2 4 4 3 2 3 3" xfId="18631" xr:uid="{4F120A83-0BE0-4DD3-8F4D-E57898805FD9}"/>
    <cellStyle name="Normal 2 2 4 4 3 2 4" xfId="11084" xr:uid="{25EEAC75-C747-4A62-B492-2FEC2383350C}"/>
    <cellStyle name="Normal 2 2 4 4 3 2 4 2" xfId="21464" xr:uid="{98B0BAF0-C3C1-4180-948A-1FE152978A3A}"/>
    <cellStyle name="Normal 2 2 4 4 3 2 5" xfId="25378" xr:uid="{EAAEC73E-2C23-4EAA-A9FA-4A9B618A51FE}"/>
    <cellStyle name="Normal 2 2 4 4 3 2 6" xfId="13706" xr:uid="{D6198460-BA57-4E25-AFE3-6D78E63DA367}"/>
    <cellStyle name="Normal 2 2 4 4 3 3" xfId="2724" xr:uid="{00000000-0005-0000-0000-0000E7030000}"/>
    <cellStyle name="Normal 2 2 4 4 3 3 2" xfId="5941" xr:uid="{1D18FA06-C285-4FCE-840F-7726D08ADCD2}"/>
    <cellStyle name="Normal 2 2 4 4 3 3 2 2" xfId="26393" xr:uid="{94948FCC-21DF-42DA-85D0-CEB2759B487D}"/>
    <cellStyle name="Normal 2 2 4 4 3 3 2 3" xfId="15394" xr:uid="{CB4508A2-3CF1-4781-8474-19DB3C944215}"/>
    <cellStyle name="Normal 2 2 4 4 3 3 3" xfId="7847" xr:uid="{6F51C793-BD92-48F4-A945-480DC939EE0B}"/>
    <cellStyle name="Normal 2 2 4 4 3 3 3 2" xfId="18227" xr:uid="{28ED8F68-5017-45AB-BBB2-6724396EAE2B}"/>
    <cellStyle name="Normal 2 2 4 4 3 3 4" xfId="10680" xr:uid="{C1DBEED9-84A2-4584-B432-2CEA05179ADD}"/>
    <cellStyle name="Normal 2 2 4 4 3 3 4 2" xfId="21060" xr:uid="{5755DDD9-E6B6-4AF8-B733-F8A0ABFA8A56}"/>
    <cellStyle name="Normal 2 2 4 4 3 3 5" xfId="22711" xr:uid="{5480C5DC-370B-4D68-9340-99542CB2E27A}"/>
    <cellStyle name="Normal 2 2 4 4 3 3 6" xfId="13154" xr:uid="{E550B2BD-17F8-4B9E-99E9-C720BDB97E52}"/>
    <cellStyle name="Normal 2 2 4 4 3 4" xfId="4158" xr:uid="{29B70EA5-493F-4A4C-9AAB-F0745EE8E9C7}"/>
    <cellStyle name="Normal 2 2 4 4 3 4 2" xfId="8929" xr:uid="{D286C9A1-A09B-41DF-BD14-9BE972AF9677}"/>
    <cellStyle name="Normal 2 2 4 4 3 4 2 2" xfId="29026" xr:uid="{15C43BBA-81D1-46D9-B219-8D124E42713E}"/>
    <cellStyle name="Normal 2 2 4 4 3 4 2 3" xfId="19309" xr:uid="{74B98875-B4D2-4C85-9BB9-F5B64AEA1AE7}"/>
    <cellStyle name="Normal 2 2 4 4 3 4 3" xfId="11762" xr:uid="{0740932C-0657-4FC7-B42C-4FD43BF391C4}"/>
    <cellStyle name="Normal 2 2 4 4 3 4 3 2" xfId="22142" xr:uid="{40862A5D-22C5-4F91-A67F-625D5BF41BAB}"/>
    <cellStyle name="Normal 2 2 4 4 3 4 4" xfId="25283" xr:uid="{28EB06E8-35D9-41B7-A6ED-F6C5216ED081}"/>
    <cellStyle name="Normal 2 2 4 4 3 4 5" xfId="16476" xr:uid="{E6F72420-9E7F-4453-884B-C72A8488B5AE}"/>
    <cellStyle name="Normal 2 2 4 4 3 5" xfId="5090" xr:uid="{99BB098F-49B2-4E54-9FAD-ED4856CBD1C3}"/>
    <cellStyle name="Normal 2 2 4 4 3 5 2" xfId="26626" xr:uid="{342A50DA-C48E-47AB-B5E9-871F17FA607B}"/>
    <cellStyle name="Normal 2 2 4 4 3 5 3" xfId="14387" xr:uid="{4060603D-95A6-41B6-8D68-D0F790E76ABE}"/>
    <cellStyle name="Normal 2 2 4 4 3 6" xfId="6840" xr:uid="{A608F365-6CB5-4AB0-A40B-A32EF0CB4174}"/>
    <cellStyle name="Normal 2 2 4 4 3 6 2" xfId="17220" xr:uid="{B9833EDB-AB48-4EAA-A136-B57BDA372475}"/>
    <cellStyle name="Normal 2 2 4 4 3 7" xfId="9673" xr:uid="{70768092-000C-4A45-887B-BF38241F6CC5}"/>
    <cellStyle name="Normal 2 2 4 4 3 7 2" xfId="20053" xr:uid="{E51A2E36-A471-40DE-AD4A-FD5DACC39447}"/>
    <cellStyle name="Normal 2 2 4 4 3 8" xfId="24220" xr:uid="{97AFD24C-F5A5-4F00-A96B-8C0B6F5D2221}"/>
    <cellStyle name="Normal 2 2 4 4 3 9" xfId="12713" xr:uid="{90A98170-6759-44D3-B540-5133EB0A3B85}"/>
    <cellStyle name="Normal 2 2 4 4 4" xfId="739" xr:uid="{00000000-0005-0000-0000-00008F040000}"/>
    <cellStyle name="Normal 2 2 4 4 4 2" xfId="4460" xr:uid="{6F61A1E0-1820-47C0-8C47-577AD9F9DAA3}"/>
    <cellStyle name="Normal 2 2 4 4 4 2 2" xfId="9231" xr:uid="{A475B121-84BE-42D6-8C27-FE2A6C61BCED}"/>
    <cellStyle name="Normal 2 2 4 4 4 2 2 2" xfId="29222" xr:uid="{59D8F497-75E7-40C8-AF91-B75815CA8E29}"/>
    <cellStyle name="Normal 2 2 4 4 4 2 2 3" xfId="19611" xr:uid="{93627C9A-A0A8-4554-A245-32AB4D560D98}"/>
    <cellStyle name="Normal 2 2 4 4 4 2 3" xfId="12064" xr:uid="{56BFEA34-C594-4E40-A4DD-2B246337596B}"/>
    <cellStyle name="Normal 2 2 4 4 4 2 3 2" xfId="22444" xr:uid="{D7AAE023-1B66-4B7F-81B1-4A58E6793B0E}"/>
    <cellStyle name="Normal 2 2 4 4 4 2 4" xfId="23547" xr:uid="{33069559-9E77-4F89-B51A-34DF942CEC6A}"/>
    <cellStyle name="Normal 2 2 4 4 4 2 5" xfId="16778" xr:uid="{8F563E49-31CF-455A-AC24-7F91AAF4F63D}"/>
    <cellStyle name="Normal 2 2 4 4 4 3" xfId="5091" xr:uid="{BC1CB8FF-8F1B-4BA9-89E8-303B964FCFE1}"/>
    <cellStyle name="Normal 2 2 4 4 4 3 2" xfId="27344" xr:uid="{8891E6CB-1C64-47CC-BF55-882F285C3294}"/>
    <cellStyle name="Normal 2 2 4 4 4 3 3" xfId="14388" xr:uid="{DBE931C6-EF20-4F7B-9979-8672A3D304C5}"/>
    <cellStyle name="Normal 2 2 4 4 4 4" xfId="6841" xr:uid="{8ED7317D-AE72-42E4-B033-B26F442A5557}"/>
    <cellStyle name="Normal 2 2 4 4 4 4 2" xfId="17221" xr:uid="{EC7E73AB-B357-411A-A1A2-1AA9324CFAF6}"/>
    <cellStyle name="Normal 2 2 4 4 4 5" xfId="9674" xr:uid="{8C46AFBD-24F4-42A2-87E9-FE63B2E36246}"/>
    <cellStyle name="Normal 2 2 4 4 4 5 2" xfId="20054" xr:uid="{579A9DD2-1D03-428F-9B67-C7794496F86F}"/>
    <cellStyle name="Normal 2 2 4 4 4 6" xfId="23775" xr:uid="{1B0A001D-86C2-4545-920E-AA84E3F3E29E}"/>
    <cellStyle name="Normal 2 2 4 4 4 7" xfId="13707" xr:uid="{1BC04112-A3D0-415F-BFA2-2A66E4C563F2}"/>
    <cellStyle name="Normal 2 2 4 4 5" xfId="2899" xr:uid="{00000000-0005-0000-0000-0000E9030000}"/>
    <cellStyle name="Normal 2 2 4 4 5 2" xfId="6084" xr:uid="{0DE3E1DB-7D7E-48D0-8C45-8CE4F344C2D7}"/>
    <cellStyle name="Normal 2 2 4 4 5 2 2" xfId="24190" xr:uid="{96DA388D-9760-4F77-B463-9718C34830DD}"/>
    <cellStyle name="Normal 2 2 4 4 5 2 3" xfId="26079" xr:uid="{CA8D3603-B7B2-424A-9666-F2140B681E26}"/>
    <cellStyle name="Normal 2 2 4 4 5 2 4" xfId="15562" xr:uid="{91910D66-2E8E-4E05-ABB7-E81FEB359B34}"/>
    <cellStyle name="Normal 2 2 4 4 5 3" xfId="8015" xr:uid="{A502F691-3D0E-4563-87E2-CC79587729B7}"/>
    <cellStyle name="Normal 2 2 4 4 5 3 2" xfId="28590" xr:uid="{31974CD5-239E-45A9-ABE3-300A149574EA}"/>
    <cellStyle name="Normal 2 2 4 4 5 3 3" xfId="18395" xr:uid="{D5D7E922-CF7E-4602-BF0D-8428E385B66F}"/>
    <cellStyle name="Normal 2 2 4 4 5 4" xfId="10848" xr:uid="{22AD69CC-79E4-474F-8BA8-6928D1F6475C}"/>
    <cellStyle name="Normal 2 2 4 4 5 4 2" xfId="21228" xr:uid="{1DE5C62F-DDBE-4826-86D7-DE5A8EB1D5F3}"/>
    <cellStyle name="Normal 2 2 4 4 5 5" xfId="23196" xr:uid="{8EF9A2B9-BA47-4481-A01F-091A99849719}"/>
    <cellStyle name="Normal 2 2 4 4 5 6" xfId="13411" xr:uid="{F71E976F-F2E4-4870-8EC4-0698440CD54D}"/>
    <cellStyle name="Normal 2 2 4 4 6" xfId="2452" xr:uid="{00000000-0005-0000-0000-0000EA030000}"/>
    <cellStyle name="Normal 2 2 4 4 6 2" xfId="5743" xr:uid="{503F4DAD-0739-4D22-B301-05F69B020E1D}"/>
    <cellStyle name="Normal 2 2 4 4 6 2 2" xfId="27112" xr:uid="{BFE77B4D-3671-486C-BE5C-A397C96854F0}"/>
    <cellStyle name="Normal 2 2 4 4 6 2 3" xfId="15123" xr:uid="{45328C7B-52DA-487E-AA36-56D91EE4B36C}"/>
    <cellStyle name="Normal 2 2 4 4 6 3" xfId="7576" xr:uid="{BC637505-56DC-4566-8575-6501DB897D14}"/>
    <cellStyle name="Normal 2 2 4 4 6 3 2" xfId="17956" xr:uid="{ADF89247-8533-412A-987F-7361408CF1DC}"/>
    <cellStyle name="Normal 2 2 4 4 6 4" xfId="10409" xr:uid="{0F209FF0-DB3D-4705-B36C-8B8EA8D305DD}"/>
    <cellStyle name="Normal 2 2 4 4 6 4 2" xfId="20789" xr:uid="{55AE9076-243B-47F8-9ABF-68A36C6388D7}"/>
    <cellStyle name="Normal 2 2 4 4 6 5" xfId="23698" xr:uid="{8742C3B2-0416-4933-B98B-59B351F99F24}"/>
    <cellStyle name="Normal 2 2 4 4 6 6" xfId="12839" xr:uid="{4A6421B6-61C8-4996-A67A-A4F3D90FA67B}"/>
    <cellStyle name="Normal 2 2 4 4 7" xfId="2206" xr:uid="{00000000-0005-0000-0000-0000DE030000}"/>
    <cellStyle name="Normal 2 2 4 4 7 2" xfId="7332" xr:uid="{1A31971A-39F5-4EEA-94AD-C4849A017D9D}"/>
    <cellStyle name="Normal 2 2 4 4 7 2 2" xfId="17712" xr:uid="{8C7E7CA6-E30D-4C36-8BF4-F0A980FDE0A3}"/>
    <cellStyle name="Normal 2 2 4 4 7 3" xfId="10165" xr:uid="{A1DCAF1F-9C89-4E06-8EF8-FD3DFCB86A49}"/>
    <cellStyle name="Normal 2 2 4 4 7 3 2" xfId="20545" xr:uid="{A74C7EDB-A006-4F72-9768-DFAC23401C5D}"/>
    <cellStyle name="Normal 2 2 4 4 7 4" xfId="24284" xr:uid="{9DF97B59-32B7-41EC-B282-0F0F5F95B48F}"/>
    <cellStyle name="Normal 2 2 4 4 7 5" xfId="14879" xr:uid="{3A5D5290-DD44-4C7C-A76B-F57BA77A82DD}"/>
    <cellStyle name="Normal 2 2 4 4 8" xfId="3929" xr:uid="{962AD314-BF12-439C-AB49-0651A687A10E}"/>
    <cellStyle name="Normal 2 2 4 4 8 2" xfId="8760" xr:uid="{1DDDB41C-94D2-4D16-B145-A71EDBC318ED}"/>
    <cellStyle name="Normal 2 2 4 4 8 2 2" xfId="19140" xr:uid="{B9DF84F6-C140-40B7-8AC4-2AFD6A35CE40}"/>
    <cellStyle name="Normal 2 2 4 4 8 3" xfId="11593" xr:uid="{346BA0A1-AE22-4C9D-BDCA-F68E6E6D2258}"/>
    <cellStyle name="Normal 2 2 4 4 8 3 2" xfId="21973" xr:uid="{1F59A14C-F2DF-4B34-BFEE-2FA3B6A69306}"/>
    <cellStyle name="Normal 2 2 4 4 8 4" xfId="16307" xr:uid="{C9490936-9543-4F9B-AF22-D5AD73F04C32}"/>
    <cellStyle name="Normal 2 2 4 4 9" xfId="5087" xr:uid="{492C6885-DC44-4B48-8499-F1090CC0D711}"/>
    <cellStyle name="Normal 2 2 4 4 9 2" xfId="14384" xr:uid="{BE6675D0-FABD-4AB3-B1BD-5D214A7BDEDB}"/>
    <cellStyle name="Normal 2 2 4 5" xfId="740" xr:uid="{00000000-0005-0000-0000-000090040000}"/>
    <cellStyle name="Normal 2 2 4 5 10" xfId="9675" xr:uid="{7B97F55A-82F5-48A1-B2B1-D2BF92C5B64F}"/>
    <cellStyle name="Normal 2 2 4 5 10 2" xfId="20055" xr:uid="{F8D046E5-C5AA-4AD2-B070-1DC81C413E00}"/>
    <cellStyle name="Normal 2 2 4 5 11" xfId="23715" xr:uid="{0951A431-4C8C-4F89-9420-DA73C96B3141}"/>
    <cellStyle name="Normal 2 2 4 5 12" xfId="12556" xr:uid="{A3E7AC24-E3A9-43E8-9E59-4A513FD1FF03}"/>
    <cellStyle name="Normal 2 2 4 5 2" xfId="741" xr:uid="{00000000-0005-0000-0000-000091040000}"/>
    <cellStyle name="Normal 2 2 4 5 2 2" xfId="742" xr:uid="{00000000-0005-0000-0000-000092040000}"/>
    <cellStyle name="Normal 2 2 4 5 2 2 2" xfId="5094" xr:uid="{28570D24-0A6D-4749-B208-79CEBAAD5853}"/>
    <cellStyle name="Normal 2 2 4 5 2 2 2 2" xfId="22826" xr:uid="{3F0B452C-4939-41CA-93D5-5DD1126CB3F3}"/>
    <cellStyle name="Normal 2 2 4 5 2 2 2 3" xfId="27047" xr:uid="{40ECDCAF-293A-4154-9A21-1B16E386C4EF}"/>
    <cellStyle name="Normal 2 2 4 5 2 2 2 4" xfId="14391" xr:uid="{044275AE-12C9-498C-A003-DE8E34E87906}"/>
    <cellStyle name="Normal 2 2 4 5 2 2 3" xfId="6844" xr:uid="{5C17A478-D5DD-465B-8874-B8ED2426D041}"/>
    <cellStyle name="Normal 2 2 4 5 2 2 3 2" xfId="27586" xr:uid="{0D63F2D4-6085-471C-84A3-B300ED17C07C}"/>
    <cellStyle name="Normal 2 2 4 5 2 2 3 3" xfId="27219" xr:uid="{B0C46705-ED62-4E14-84D2-519B282BDCEB}"/>
    <cellStyle name="Normal 2 2 4 5 2 2 3 4" xfId="17224" xr:uid="{5459CE37-F0C5-45CB-96A5-25B619B06C47}"/>
    <cellStyle name="Normal 2 2 4 5 2 2 4" xfId="9677" xr:uid="{F042A46C-D0F9-41D4-B2A4-92CD80D95D32}"/>
    <cellStyle name="Normal 2 2 4 5 2 2 4 2" xfId="29389" xr:uid="{03658FA6-7EE1-4353-BE74-76B87C1AADA6}"/>
    <cellStyle name="Normal 2 2 4 5 2 2 4 3" xfId="20057" xr:uid="{AA542A39-720A-4635-9083-45EE6A0A5CC6}"/>
    <cellStyle name="Normal 2 2 4 5 2 2 5" xfId="24813" xr:uid="{7B2739E9-5973-4F5C-B8B6-6B73C0D1F165}"/>
    <cellStyle name="Normal 2 2 4 5 2 2 6" xfId="13708" xr:uid="{BB7E1BB1-AB4F-42E9-8D62-F17FCEEBCD35}"/>
    <cellStyle name="Normal 2 2 4 5 2 3" xfId="2725" xr:uid="{00000000-0005-0000-0000-0000EE030000}"/>
    <cellStyle name="Normal 2 2 4 5 2 3 2" xfId="5942" xr:uid="{F6D38D51-2623-49A2-8808-D5BB8AFFFF61}"/>
    <cellStyle name="Normal 2 2 4 5 2 3 2 2" xfId="27890" xr:uid="{C21BDB48-8823-42E7-92C5-9B8DB0D560C7}"/>
    <cellStyle name="Normal 2 2 4 5 2 3 2 3" xfId="15395" xr:uid="{D2D9347C-04B5-4346-BDEB-C692AA8CA9FE}"/>
    <cellStyle name="Normal 2 2 4 5 2 3 3" xfId="7848" xr:uid="{0E5FCDA9-E4F7-4688-9D9D-88255B9DD5EA}"/>
    <cellStyle name="Normal 2 2 4 5 2 3 3 2" xfId="18228" xr:uid="{592C8A09-FE5B-4460-B472-67C1E3085872}"/>
    <cellStyle name="Normal 2 2 4 5 2 3 4" xfId="10681" xr:uid="{0AD2B235-01AE-4C19-A4B6-DE626B8E454A}"/>
    <cellStyle name="Normal 2 2 4 5 2 3 4 2" xfId="21061" xr:uid="{C7884267-B29B-4974-A01D-909FDF74F5FF}"/>
    <cellStyle name="Normal 2 2 4 5 2 3 5" xfId="23433" xr:uid="{7FF78EF0-3EB3-4DE3-AF88-1356CDB6B359}"/>
    <cellStyle name="Normal 2 2 4 5 2 3 6" xfId="13156" xr:uid="{928D3D76-F08C-4966-BB9A-B6A8880D2C25}"/>
    <cellStyle name="Normal 2 2 4 5 2 4" xfId="4159" xr:uid="{B1CB9D71-BC6D-4295-8292-81C516C3D8E2}"/>
    <cellStyle name="Normal 2 2 4 5 2 4 2" xfId="8930" xr:uid="{24CA900A-4291-437F-8DED-6E64B2BD93DE}"/>
    <cellStyle name="Normal 2 2 4 5 2 4 2 2" xfId="29027" xr:uid="{8CBEBEA7-7A2E-4712-A5A6-92EFD5340060}"/>
    <cellStyle name="Normal 2 2 4 5 2 4 2 3" xfId="19310" xr:uid="{A48A11BB-1DD6-48D0-8C40-08BE5F1C595A}"/>
    <cellStyle name="Normal 2 2 4 5 2 4 3" xfId="11763" xr:uid="{11E6FCD9-830F-4F75-828E-70B88D2E995E}"/>
    <cellStyle name="Normal 2 2 4 5 2 4 3 2" xfId="22143" xr:uid="{18C0C716-41DF-4A62-A6BD-470B2DC2FC54}"/>
    <cellStyle name="Normal 2 2 4 5 2 4 4" xfId="23249" xr:uid="{A98E546F-C340-48AF-A43B-C807C1E05AE5}"/>
    <cellStyle name="Normal 2 2 4 5 2 4 5" xfId="16477" xr:uid="{831B71F9-BF95-4D3F-94C0-484719694836}"/>
    <cellStyle name="Normal 2 2 4 5 2 5" xfId="5093" xr:uid="{C3E2C19F-B5DD-4E01-9FC4-5993F6DA318B}"/>
    <cellStyle name="Normal 2 2 4 5 2 5 2" xfId="27949" xr:uid="{354E6BC2-73E2-4260-9F97-02018A60A75D}"/>
    <cellStyle name="Normal 2 2 4 5 2 5 3" xfId="14390" xr:uid="{3808A8A3-344F-438D-9BA1-44B18E74A88D}"/>
    <cellStyle name="Normal 2 2 4 5 2 6" xfId="6843" xr:uid="{073BA752-4158-4AD7-89AD-6E1F88147547}"/>
    <cellStyle name="Normal 2 2 4 5 2 6 2" xfId="17223" xr:uid="{C01ACFD6-2AA5-47C1-8013-9A69BB6E227F}"/>
    <cellStyle name="Normal 2 2 4 5 2 7" xfId="9676" xr:uid="{9BFC9367-57A4-4BCF-A13E-1EAB9A6C3750}"/>
    <cellStyle name="Normal 2 2 4 5 2 7 2" xfId="20056" xr:uid="{B015A7D0-F84B-4715-B46E-0B42B8A584F1}"/>
    <cellStyle name="Normal 2 2 4 5 2 8" xfId="23514" xr:uid="{582BBEEB-E589-4F88-A671-E0E3D0B20B5B}"/>
    <cellStyle name="Normal 2 2 4 5 2 9" xfId="12714" xr:uid="{23A72284-53DE-4592-B12C-9935660E9B4E}"/>
    <cellStyle name="Normal 2 2 4 5 3" xfId="743" xr:uid="{00000000-0005-0000-0000-000093040000}"/>
    <cellStyle name="Normal 2 2 4 5 3 2" xfId="4461" xr:uid="{543D7010-EC11-4C5C-8823-CA07FA97EBB6}"/>
    <cellStyle name="Normal 2 2 4 5 3 2 2" xfId="9232" xr:uid="{7946EBE5-C8A6-4AFC-8C75-BE85067E2889}"/>
    <cellStyle name="Normal 2 2 4 5 3 2 2 2" xfId="29223" xr:uid="{F16FFD0B-9C8F-427B-A9D0-CB334C7BBE3E}"/>
    <cellStyle name="Normal 2 2 4 5 3 2 2 3" xfId="19612" xr:uid="{34AB9D2E-E36C-4407-B65D-071BC5B859E2}"/>
    <cellStyle name="Normal 2 2 4 5 3 2 3" xfId="12065" xr:uid="{F638B181-2765-4D51-AF81-82FD5E72D1B3}"/>
    <cellStyle name="Normal 2 2 4 5 3 2 3 2" xfId="22445" xr:uid="{985CFABC-40AE-4CB2-A002-79B451F3F5B4}"/>
    <cellStyle name="Normal 2 2 4 5 3 2 4" xfId="25421" xr:uid="{36EB2C9D-BC28-4930-9B0C-930F3B5E4937}"/>
    <cellStyle name="Normal 2 2 4 5 3 2 5" xfId="16779" xr:uid="{378EFF27-069C-46B2-B917-7EE7243E536F}"/>
    <cellStyle name="Normal 2 2 4 5 3 3" xfId="5095" xr:uid="{5B0E600D-0395-4FA7-A923-CC03DBD41799}"/>
    <cellStyle name="Normal 2 2 4 5 3 3 2" xfId="24758" xr:uid="{7AFC624E-A7DB-4CFC-A0E7-45DF82D9EB1C}"/>
    <cellStyle name="Normal 2 2 4 5 3 3 3" xfId="26844" xr:uid="{04416A7C-E78A-4D80-A1F5-694BE8817E89}"/>
    <cellStyle name="Normal 2 2 4 5 3 3 4" xfId="14392" xr:uid="{78695938-377C-4D3D-89A4-72AE6A0619ED}"/>
    <cellStyle name="Normal 2 2 4 5 3 4" xfId="6845" xr:uid="{DBAE9308-A02F-41C9-9F77-0D2FBCB348CD}"/>
    <cellStyle name="Normal 2 2 4 5 3 4 2" xfId="25702" xr:uid="{02CD26FC-D72B-46A9-8F6F-D52FC0B4806E}"/>
    <cellStyle name="Normal 2 2 4 5 3 4 3" xfId="27985" xr:uid="{1CFA8BB8-A730-464D-86F9-BF569D84CD9B}"/>
    <cellStyle name="Normal 2 2 4 5 3 4 4" xfId="17225" xr:uid="{A3C3C419-C14C-4BC4-AB63-49466C8B3622}"/>
    <cellStyle name="Normal 2 2 4 5 3 5" xfId="9678" xr:uid="{1751C3CC-0E75-4446-BCE1-1D486883D5E6}"/>
    <cellStyle name="Normal 2 2 4 5 3 5 2" xfId="29390" xr:uid="{49D9377F-5AA3-4BEE-A998-76104D0D30A7}"/>
    <cellStyle name="Normal 2 2 4 5 3 5 3" xfId="20058" xr:uid="{B0E31A0F-1173-4255-BCF9-CC90A97B1F69}"/>
    <cellStyle name="Normal 2 2 4 5 3 6" xfId="23275" xr:uid="{2799481D-DDCC-406B-BD0B-987BBCF4D72E}"/>
    <cellStyle name="Normal 2 2 4 5 3 7" xfId="13709" xr:uid="{857D0E4E-899C-4861-BC16-BDE19717E27D}"/>
    <cellStyle name="Normal 2 2 4 5 4" xfId="744" xr:uid="{00000000-0005-0000-0000-000094040000}"/>
    <cellStyle name="Normal 2 2 4 5 4 2" xfId="5096" xr:uid="{7EB87CF0-2C76-4CBC-B6CB-9049E5B4F660}"/>
    <cellStyle name="Normal 2 2 4 5 4 2 2" xfId="25168" xr:uid="{8D1AEB1C-7266-473D-A268-862F58BB468B}"/>
    <cellStyle name="Normal 2 2 4 5 4 2 3" xfId="28701" xr:uid="{09FC95F5-B032-4D86-9861-23E1B2AAB4FE}"/>
    <cellStyle name="Normal 2 2 4 5 4 2 4" xfId="14393" xr:uid="{B85F9BC3-E33B-4029-A728-5A5C01794323}"/>
    <cellStyle name="Normal 2 2 4 5 4 3" xfId="6846" xr:uid="{3DBE0692-25D7-47D1-84E5-78018D02E7FB}"/>
    <cellStyle name="Normal 2 2 4 5 4 3 2" xfId="26913" xr:uid="{CDD2B155-591B-40A3-A0FB-D2C641F48F48}"/>
    <cellStyle name="Normal 2 2 4 5 4 3 3" xfId="17226" xr:uid="{CF9DB049-2E4F-4FB7-8079-18014F18DA3D}"/>
    <cellStyle name="Normal 2 2 4 5 4 4" xfId="9679" xr:uid="{9FB6C89D-5A91-4333-B754-32C018CC61CB}"/>
    <cellStyle name="Normal 2 2 4 5 4 4 2" xfId="20059" xr:uid="{A49A9189-74E2-42E8-AB4E-E0A6EA5B4F59}"/>
    <cellStyle name="Normal 2 2 4 5 4 5" xfId="25296" xr:uid="{3BEF782F-789F-43ED-B5D0-E737472780A8}"/>
    <cellStyle name="Normal 2 2 4 5 4 6" xfId="13412" xr:uid="{D770B22A-6255-463E-A8D4-F5BD124F57B7}"/>
    <cellStyle name="Normal 2 2 4 5 5" xfId="2512" xr:uid="{00000000-0005-0000-0000-0000F1030000}"/>
    <cellStyle name="Normal 2 2 4 5 5 2" xfId="5789" xr:uid="{61229B4B-7D35-441F-9C05-74043052A51A}"/>
    <cellStyle name="Normal 2 2 4 5 5 2 2" xfId="26900" xr:uid="{AB113FE4-F214-4508-B776-1E5A01F008CF}"/>
    <cellStyle name="Normal 2 2 4 5 5 2 3" xfId="15183" xr:uid="{C63419A0-6CF0-45AE-B6CA-A8578A0CB174}"/>
    <cellStyle name="Normal 2 2 4 5 5 3" xfId="7636" xr:uid="{E39053B9-93D2-44E9-A498-C40D0CF96456}"/>
    <cellStyle name="Normal 2 2 4 5 5 3 2" xfId="18016" xr:uid="{1ED545CA-255A-4438-8465-B120DDBB1034}"/>
    <cellStyle name="Normal 2 2 4 5 5 4" xfId="10469" xr:uid="{A8E0CB94-435A-412C-AF33-2EC7A9517F51}"/>
    <cellStyle name="Normal 2 2 4 5 5 4 2" xfId="20849" xr:uid="{9F14E22E-44B6-4D2B-A0FC-A873ECC1D32D}"/>
    <cellStyle name="Normal 2 2 4 5 5 5" xfId="22734" xr:uid="{494A08E6-C05E-47AB-B77E-5A9E143FB3F9}"/>
    <cellStyle name="Normal 2 2 4 5 5 6" xfId="12899" xr:uid="{6812ADF2-3DA3-4AB6-B7CB-FB1116E3258B}"/>
    <cellStyle name="Normal 2 2 4 5 6" xfId="2323" xr:uid="{00000000-0005-0000-0000-0000EB030000}"/>
    <cellStyle name="Normal 2 2 4 5 6 2" xfId="7449" xr:uid="{F41C4F13-5347-4957-9A27-118AF936526E}"/>
    <cellStyle name="Normal 2 2 4 5 6 2 2" xfId="28372" xr:uid="{273C0756-2776-4BA1-959B-4C4F49D88BF9}"/>
    <cellStyle name="Normal 2 2 4 5 6 2 3" xfId="17829" xr:uid="{90CB542C-D474-473F-A9E1-74BA300B9FCB}"/>
    <cellStyle name="Normal 2 2 4 5 6 3" xfId="10282" xr:uid="{E33EA191-46E5-476C-8E41-FE5C7F3751EE}"/>
    <cellStyle name="Normal 2 2 4 5 6 3 2" xfId="20662" xr:uid="{809E6F6C-1E7F-42AB-9E97-32FCE6D8504F}"/>
    <cellStyle name="Normal 2 2 4 5 6 4" xfId="24174" xr:uid="{CA1C02D9-C18B-435F-9838-57D8C1FCB386}"/>
    <cellStyle name="Normal 2 2 4 5 6 5" xfId="14996" xr:uid="{15C86A47-CAD9-4DF2-894C-75F8E206E539}"/>
    <cellStyle name="Normal 2 2 4 5 7" xfId="3930" xr:uid="{92C6F550-D67D-4D22-B4F4-71D3B594C79A}"/>
    <cellStyle name="Normal 2 2 4 5 7 2" xfId="8761" xr:uid="{F5E22FFD-B196-431C-BB9C-3E3F3A5ED9C4}"/>
    <cellStyle name="Normal 2 2 4 5 7 2 2" xfId="19141" xr:uid="{1A0B5E1F-9C62-46C2-AC7E-A68903DE8D29}"/>
    <cellStyle name="Normal 2 2 4 5 7 3" xfId="11594" xr:uid="{C8932BFE-8894-4946-9B20-BA1522CD46DA}"/>
    <cellStyle name="Normal 2 2 4 5 7 3 2" xfId="21974" xr:uid="{37AA7A53-86F3-43A6-85AE-B014BFE186E5}"/>
    <cellStyle name="Normal 2 2 4 5 7 4" xfId="28523" xr:uid="{51A23BEE-B27A-4184-A621-0A37B2EBE4D2}"/>
    <cellStyle name="Normal 2 2 4 5 7 5" xfId="16308" xr:uid="{19324787-BDE0-43D5-A9BC-938202896513}"/>
    <cellStyle name="Normal 2 2 4 5 8" xfId="5092" xr:uid="{E495AB42-427E-401E-938A-EA0A6B689707}"/>
    <cellStyle name="Normal 2 2 4 5 8 2" xfId="14389" xr:uid="{E71EFFA8-FE06-4932-8A74-650685A0237C}"/>
    <cellStyle name="Normal 2 2 4 5 9" xfId="6842" xr:uid="{EF6F5DF1-233C-43E7-8B22-AE589CEA1C77}"/>
    <cellStyle name="Normal 2 2 4 5 9 2" xfId="17222" xr:uid="{9665B699-C701-4FD8-A7AF-CFE727F32265}"/>
    <cellStyle name="Normal 2 2 4 6" xfId="745" xr:uid="{00000000-0005-0000-0000-000095040000}"/>
    <cellStyle name="Normal 2 2 4 6 10" xfId="9680" xr:uid="{408595D7-41CC-42B1-A421-11E52BBA95A2}"/>
    <cellStyle name="Normal 2 2 4 6 10 2" xfId="20060" xr:uid="{1F6FFD65-21B2-4ACC-BD36-251E90851B36}"/>
    <cellStyle name="Normal 2 2 4 6 11" xfId="24514" xr:uid="{CB15B39F-AAF7-4C08-91FD-C1E8B4B1E228}"/>
    <cellStyle name="Normal 2 2 4 6 12" xfId="12557" xr:uid="{84174D08-5A5E-4135-99CB-28BAF4EDF7AB}"/>
    <cellStyle name="Normal 2 2 4 6 2" xfId="746" xr:uid="{00000000-0005-0000-0000-000096040000}"/>
    <cellStyle name="Normal 2 2 4 6 2 2" xfId="747" xr:uid="{00000000-0005-0000-0000-000097040000}"/>
    <cellStyle name="Normal 2 2 4 6 2 2 2" xfId="5099" xr:uid="{65E64113-2928-481F-BA28-D79E0828D443}"/>
    <cellStyle name="Normal 2 2 4 6 2 2 2 2" xfId="24766" xr:uid="{E979248C-F30D-44A0-A701-C30CB53BFF2E}"/>
    <cellStyle name="Normal 2 2 4 6 2 2 2 3" xfId="27787" xr:uid="{1D847D1A-DDC9-458B-A302-6CBC445D8C64}"/>
    <cellStyle name="Normal 2 2 4 6 2 2 2 4" xfId="14396" xr:uid="{0D728C46-3C6A-4464-9C82-F07151C98568}"/>
    <cellStyle name="Normal 2 2 4 6 2 2 3" xfId="6849" xr:uid="{0B664914-040C-4665-956D-86BF111E755C}"/>
    <cellStyle name="Normal 2 2 4 6 2 2 3 2" xfId="27588" xr:uid="{6A89B77E-4289-4DA1-944E-CB57D2DAA56D}"/>
    <cellStyle name="Normal 2 2 4 6 2 2 3 3" xfId="26264" xr:uid="{EC9512CA-C58B-4D06-99AC-3C5FD4248845}"/>
    <cellStyle name="Normal 2 2 4 6 2 2 3 4" xfId="17229" xr:uid="{B2A6C6E6-82B8-4283-9B95-5C54C6FF9011}"/>
    <cellStyle name="Normal 2 2 4 6 2 2 4" xfId="9682" xr:uid="{ECF8B02D-BFC9-4E55-948F-51C97DFF27FF}"/>
    <cellStyle name="Normal 2 2 4 6 2 2 4 2" xfId="29391" xr:uid="{88881E2F-0548-4190-8AF6-A4882BDCE985}"/>
    <cellStyle name="Normal 2 2 4 6 2 2 4 3" xfId="20062" xr:uid="{B31E253D-8024-4A47-AFDB-25E18C2B9E79}"/>
    <cellStyle name="Normal 2 2 4 6 2 2 5" xfId="24899" xr:uid="{3B3188CC-9711-4848-B304-6AC79D714848}"/>
    <cellStyle name="Normal 2 2 4 6 2 2 6" xfId="13710" xr:uid="{19CF3CF2-897B-40BC-9648-B06F6E9BB3B7}"/>
    <cellStyle name="Normal 2 2 4 6 2 3" xfId="2726" xr:uid="{00000000-0005-0000-0000-0000F5030000}"/>
    <cellStyle name="Normal 2 2 4 6 2 3 2" xfId="5943" xr:uid="{097181E5-E9EF-4068-A7B0-C2E9A0CE2964}"/>
    <cellStyle name="Normal 2 2 4 6 2 3 2 2" xfId="25920" xr:uid="{33E1FBD7-6340-4522-A1AA-5C3BA1F6A282}"/>
    <cellStyle name="Normal 2 2 4 6 2 3 2 3" xfId="15396" xr:uid="{DBB5A473-A32C-402B-B3B4-21588613500B}"/>
    <cellStyle name="Normal 2 2 4 6 2 3 3" xfId="7849" xr:uid="{9C6DD874-62BE-43DA-90E7-F209C302BF99}"/>
    <cellStyle name="Normal 2 2 4 6 2 3 3 2" xfId="18229" xr:uid="{639DEB33-012B-46D6-8F0F-91E06600082D}"/>
    <cellStyle name="Normal 2 2 4 6 2 3 4" xfId="10682" xr:uid="{E1C6315D-D5CA-4D48-B7FC-14D7D3071883}"/>
    <cellStyle name="Normal 2 2 4 6 2 3 4 2" xfId="21062" xr:uid="{D5C3D8F6-159B-4B67-8E32-3A911C78227A}"/>
    <cellStyle name="Normal 2 2 4 6 2 3 5" xfId="23798" xr:uid="{FA297568-3CB1-411A-AC70-981E9323BBE1}"/>
    <cellStyle name="Normal 2 2 4 6 2 3 6" xfId="13157" xr:uid="{24E3AC71-5FC0-4017-AF6F-8D84BF9CF3A7}"/>
    <cellStyle name="Normal 2 2 4 6 2 4" xfId="4160" xr:uid="{03476FED-558C-4760-B4EB-47358C077E06}"/>
    <cellStyle name="Normal 2 2 4 6 2 4 2" xfId="8931" xr:uid="{6A46078A-F71C-4CA8-8D27-B8BA2ACF1924}"/>
    <cellStyle name="Normal 2 2 4 6 2 4 2 2" xfId="29028" xr:uid="{970C6B59-BE74-4C8C-AE0B-C6EBFC61C049}"/>
    <cellStyle name="Normal 2 2 4 6 2 4 2 3" xfId="19311" xr:uid="{402AEF9B-3CED-4965-897A-F23E5F30F708}"/>
    <cellStyle name="Normal 2 2 4 6 2 4 3" xfId="11764" xr:uid="{DDF0B2F5-943A-4FA8-AAE5-0E74BDEE1E97}"/>
    <cellStyle name="Normal 2 2 4 6 2 4 3 2" xfId="22144" xr:uid="{7496990B-87AF-4E35-B2B5-7886D0C741E7}"/>
    <cellStyle name="Normal 2 2 4 6 2 4 4" xfId="24039" xr:uid="{11263EB5-1908-4096-94F6-39CED5DCE089}"/>
    <cellStyle name="Normal 2 2 4 6 2 4 5" xfId="16478" xr:uid="{763711D8-4B1F-48E5-8D67-CFB6C4EF2B1A}"/>
    <cellStyle name="Normal 2 2 4 6 2 5" xfId="5098" xr:uid="{5B0DE48B-48A5-4772-851F-D348BCBE3BC1}"/>
    <cellStyle name="Normal 2 2 4 6 2 5 2" xfId="27306" xr:uid="{C233E342-3D47-450D-A863-7E068B132F55}"/>
    <cellStyle name="Normal 2 2 4 6 2 5 3" xfId="14395" xr:uid="{DE79CD2B-93A7-4E8F-A966-F54B37EC6E8A}"/>
    <cellStyle name="Normal 2 2 4 6 2 6" xfId="6848" xr:uid="{650B39C0-4DC4-488C-B526-156F8448FE1F}"/>
    <cellStyle name="Normal 2 2 4 6 2 6 2" xfId="17228" xr:uid="{9E3FA734-3C77-41FD-BC5E-8E9D32E8977C}"/>
    <cellStyle name="Normal 2 2 4 6 2 7" xfId="9681" xr:uid="{750A2031-CD1B-490F-8E57-185A083316C3}"/>
    <cellStyle name="Normal 2 2 4 6 2 7 2" xfId="20061" xr:uid="{5CA5386B-9504-433E-91B6-CD51CEFBCFA7}"/>
    <cellStyle name="Normal 2 2 4 6 2 8" xfId="25194" xr:uid="{D47530D6-7C98-4AEE-A645-55465B1523EE}"/>
    <cellStyle name="Normal 2 2 4 6 2 9" xfId="12715" xr:uid="{0C09109B-2439-474B-A7A8-61D74E5FE4F9}"/>
    <cellStyle name="Normal 2 2 4 6 3" xfId="748" xr:uid="{00000000-0005-0000-0000-000098040000}"/>
    <cellStyle name="Normal 2 2 4 6 3 2" xfId="4462" xr:uid="{7330F69A-9662-402D-84C8-CE37C86C70B6}"/>
    <cellStyle name="Normal 2 2 4 6 3 2 2" xfId="9233" xr:uid="{F66737E9-F7B4-415B-AAFF-680329B87C7D}"/>
    <cellStyle name="Normal 2 2 4 6 3 2 2 2" xfId="29224" xr:uid="{25CC22C7-AD63-407B-917E-350BC90BCFCC}"/>
    <cellStyle name="Normal 2 2 4 6 3 2 2 3" xfId="19613" xr:uid="{7D092387-7A31-4587-93AD-E53A488CE09F}"/>
    <cellStyle name="Normal 2 2 4 6 3 2 3" xfId="12066" xr:uid="{F25645DE-D19B-4823-A2C9-21182D451357}"/>
    <cellStyle name="Normal 2 2 4 6 3 2 3 2" xfId="22446" xr:uid="{DE7A291A-C6FA-49E4-A648-15B5868CA022}"/>
    <cellStyle name="Normal 2 2 4 6 3 2 4" xfId="25627" xr:uid="{961A35DF-A680-458F-BDFC-15EA7762F7C6}"/>
    <cellStyle name="Normal 2 2 4 6 3 2 5" xfId="16780" xr:uid="{45304DF5-304B-40CE-8DD6-527F6694A510}"/>
    <cellStyle name="Normal 2 2 4 6 3 3" xfId="5100" xr:uid="{E152507B-B35A-48CB-BE11-9449DAD2C94A}"/>
    <cellStyle name="Normal 2 2 4 6 3 3 2" xfId="26785" xr:uid="{6ACD856D-043C-4264-863E-20ED6A935079}"/>
    <cellStyle name="Normal 2 2 4 6 3 3 3" xfId="28604" xr:uid="{CA3D05CE-942F-439B-9CF4-61BD721E077E}"/>
    <cellStyle name="Normal 2 2 4 6 3 3 4" xfId="14397" xr:uid="{DA712E4B-0D62-4FAB-BC0F-DD6102EBE473}"/>
    <cellStyle name="Normal 2 2 4 6 3 4" xfId="6850" xr:uid="{96C93305-6539-4C43-96C2-490DD1F7C22A}"/>
    <cellStyle name="Normal 2 2 4 6 3 4 2" xfId="26748" xr:uid="{364AD7D8-C916-4CA7-AEF0-0AEA75DC43B4}"/>
    <cellStyle name="Normal 2 2 4 6 3 4 3" xfId="26454" xr:uid="{2092BBCB-E2F2-4FEF-9B78-6423CD5EF474}"/>
    <cellStyle name="Normal 2 2 4 6 3 4 4" xfId="17230" xr:uid="{CEB8FDED-9EE5-49A8-92B0-E51BA542DA1A}"/>
    <cellStyle name="Normal 2 2 4 6 3 5" xfId="9683" xr:uid="{B907490F-0F92-4428-AF5C-CC9B08CE2475}"/>
    <cellStyle name="Normal 2 2 4 6 3 5 2" xfId="29392" xr:uid="{467430A6-D7E5-446B-968E-BBF14BBD1DC5}"/>
    <cellStyle name="Normal 2 2 4 6 3 5 3" xfId="20063" xr:uid="{37F73F47-AB18-498A-819F-4C4909409898}"/>
    <cellStyle name="Normal 2 2 4 6 3 6" xfId="23946" xr:uid="{4ED4925B-2F87-4160-AB4C-8081076A4EFF}"/>
    <cellStyle name="Normal 2 2 4 6 3 7" xfId="13711" xr:uid="{5C44CE8F-0823-40A9-944C-F0638CEADC5A}"/>
    <cellStyle name="Normal 2 2 4 6 4" xfId="749" xr:uid="{00000000-0005-0000-0000-000099040000}"/>
    <cellStyle name="Normal 2 2 4 6 4 2" xfId="5101" xr:uid="{CB0DDAC2-3BDC-4EBC-826D-3D10D9F4216E}"/>
    <cellStyle name="Normal 2 2 4 6 4 2 2" xfId="23257" xr:uid="{A37EABCB-3C05-4388-B83B-6F7F0B1D503D}"/>
    <cellStyle name="Normal 2 2 4 6 4 2 3" xfId="27396" xr:uid="{706743A4-1EA8-4D2D-A03F-A7D92C4AF5D7}"/>
    <cellStyle name="Normal 2 2 4 6 4 2 4" xfId="14398" xr:uid="{0A8DEE1E-2232-4BB7-816A-E83C3A045AC9}"/>
    <cellStyle name="Normal 2 2 4 6 4 3" xfId="6851" xr:uid="{B5DFA1EF-242D-49FA-913E-D8FFA076E054}"/>
    <cellStyle name="Normal 2 2 4 6 4 3 2" xfId="27119" xr:uid="{A4D89A8C-4198-4AAB-9EEE-F4B4DE912F96}"/>
    <cellStyle name="Normal 2 2 4 6 4 3 3" xfId="17231" xr:uid="{0A98C1B7-B01A-4358-89A1-5B9E85B29CC6}"/>
    <cellStyle name="Normal 2 2 4 6 4 4" xfId="9684" xr:uid="{E5525FD3-D61F-4547-A6E1-6E33C8E543F0}"/>
    <cellStyle name="Normal 2 2 4 6 4 4 2" xfId="20064" xr:uid="{04AB415C-7312-4AD5-97CC-F7293E8F944B}"/>
    <cellStyle name="Normal 2 2 4 6 4 5" xfId="23320" xr:uid="{8246FBCD-0BAF-41D1-92FD-9938F93EC46A}"/>
    <cellStyle name="Normal 2 2 4 6 4 6" xfId="13413" xr:uid="{4CACB45E-42BB-480A-8E48-8F7400E53665}"/>
    <cellStyle name="Normal 2 2 4 6 5" xfId="2575" xr:uid="{00000000-0005-0000-0000-0000F8030000}"/>
    <cellStyle name="Normal 2 2 4 6 5 2" xfId="5839" xr:uid="{D55F8470-9350-4F88-81CE-34F8E67365BC}"/>
    <cellStyle name="Normal 2 2 4 6 5 2 2" xfId="27904" xr:uid="{CD0810B1-AF7E-4A50-89DB-B411BEB470A4}"/>
    <cellStyle name="Normal 2 2 4 6 5 2 3" xfId="15246" xr:uid="{6E0253C7-F98E-4082-8F5A-D233E96C0250}"/>
    <cellStyle name="Normal 2 2 4 6 5 3" xfId="7699" xr:uid="{A9121AD8-9572-486C-ABD9-3BE1DA4E1649}"/>
    <cellStyle name="Normal 2 2 4 6 5 3 2" xfId="18079" xr:uid="{171B1402-D0A5-4AE5-B492-E52ECE4AF0E1}"/>
    <cellStyle name="Normal 2 2 4 6 5 4" xfId="10532" xr:uid="{938E4951-2C90-4BBF-B998-927A9BEA4420}"/>
    <cellStyle name="Normal 2 2 4 6 5 4 2" xfId="20912" xr:uid="{AD8DB3CC-8555-4B5B-B0A9-45C6797B4CED}"/>
    <cellStyle name="Normal 2 2 4 6 5 5" xfId="25384" xr:uid="{AC43E61B-4C90-4F5B-82B0-896CBC252D0C}"/>
    <cellStyle name="Normal 2 2 4 6 5 6" xfId="12962" xr:uid="{CFBB2030-7CEA-4E30-8F61-C5FFD0B0D402}"/>
    <cellStyle name="Normal 2 2 4 6 6" xfId="2324" xr:uid="{00000000-0005-0000-0000-0000F2030000}"/>
    <cellStyle name="Normal 2 2 4 6 6 2" xfId="7450" xr:uid="{ABE5D2F9-96EB-45E4-A55C-169970B161FA}"/>
    <cellStyle name="Normal 2 2 4 6 6 2 2" xfId="28384" xr:uid="{9315E1BC-311A-4EF1-BCA4-B5609EB70199}"/>
    <cellStyle name="Normal 2 2 4 6 6 2 3" xfId="17830" xr:uid="{7B1AE74E-8CC0-4110-8D46-82545F55D897}"/>
    <cellStyle name="Normal 2 2 4 6 6 3" xfId="10283" xr:uid="{C18AD641-BFF8-49C0-91EB-9BD0A2E611B2}"/>
    <cellStyle name="Normal 2 2 4 6 6 3 2" xfId="20663" xr:uid="{9645759D-6B02-4C27-B4E3-7151ADFD3856}"/>
    <cellStyle name="Normal 2 2 4 6 6 4" xfId="23907" xr:uid="{726C56AC-C7AD-4BB8-94D0-7C28A14E31C1}"/>
    <cellStyle name="Normal 2 2 4 6 6 5" xfId="14997" xr:uid="{0576DE7E-BB35-4999-BF7F-F6F4FD5AD241}"/>
    <cellStyle name="Normal 2 2 4 6 7" xfId="3931" xr:uid="{0253A996-D2CD-4E24-B041-2E924C7EE5D0}"/>
    <cellStyle name="Normal 2 2 4 6 7 2" xfId="8762" xr:uid="{79901FCA-833D-4A54-A8C2-616BBA1A916D}"/>
    <cellStyle name="Normal 2 2 4 6 7 2 2" xfId="19142" xr:uid="{7A5BCC12-6465-4CF0-820E-1300D5C2642E}"/>
    <cellStyle name="Normal 2 2 4 6 7 3" xfId="11595" xr:uid="{B37C41D0-DA10-479B-896A-EAC3E6365F6A}"/>
    <cellStyle name="Normal 2 2 4 6 7 3 2" xfId="21975" xr:uid="{34BF8363-34E8-4710-919C-B5437A143794}"/>
    <cellStyle name="Normal 2 2 4 6 7 4" xfId="27567" xr:uid="{680FC575-4081-4D11-A822-875D2B12E9FE}"/>
    <cellStyle name="Normal 2 2 4 6 7 5" xfId="16309" xr:uid="{E949FF74-B171-4799-B296-50C791561D41}"/>
    <cellStyle name="Normal 2 2 4 6 8" xfId="5097" xr:uid="{936B60CE-480B-492E-B494-E803B02EA797}"/>
    <cellStyle name="Normal 2 2 4 6 8 2" xfId="14394" xr:uid="{9C8D84A7-D29E-4AF2-A394-686938E6A0F1}"/>
    <cellStyle name="Normal 2 2 4 6 9" xfId="6847" xr:uid="{BA243AF1-8DCD-4A81-B9F9-E559A354E78C}"/>
    <cellStyle name="Normal 2 2 4 6 9 2" xfId="17227" xr:uid="{8FB6BE78-4246-48EC-8844-40F41EE1961D}"/>
    <cellStyle name="Normal 2 2 4 7" xfId="750" xr:uid="{00000000-0005-0000-0000-00009A040000}"/>
    <cellStyle name="Normal 2 2 4 7 10" xfId="12558" xr:uid="{A84CC9C2-4F32-46FF-9BD2-C66250EB10AB}"/>
    <cellStyle name="Normal 2 2 4 7 2" xfId="751" xr:uid="{00000000-0005-0000-0000-00009B040000}"/>
    <cellStyle name="Normal 2 2 4 7 2 2" xfId="2900" xr:uid="{00000000-0005-0000-0000-0000FB030000}"/>
    <cellStyle name="Normal 2 2 4 7 2 2 2" xfId="6085" xr:uid="{D1672633-0CE3-4AB2-A8FB-213FF68619D0}"/>
    <cellStyle name="Normal 2 2 4 7 2 2 2 2" xfId="28555" xr:uid="{1C959889-FC8B-40DE-87FE-7ED0C4F8199F}"/>
    <cellStyle name="Normal 2 2 4 7 2 2 2 3" xfId="25906" xr:uid="{8F001275-F335-426A-9D11-0BBF99DBB86A}"/>
    <cellStyle name="Normal 2 2 4 7 2 2 2 4" xfId="15563" xr:uid="{11654B7D-CF22-487E-8E64-0975FA9828A7}"/>
    <cellStyle name="Normal 2 2 4 7 2 2 3" xfId="8016" xr:uid="{57DD36D5-239A-471A-9BDF-6CC9F7686FDD}"/>
    <cellStyle name="Normal 2 2 4 7 2 2 3 2" xfId="28020" xr:uid="{8BBA0471-8E5E-4401-9D22-993FEB5F0484}"/>
    <cellStyle name="Normal 2 2 4 7 2 2 3 3" xfId="18396" xr:uid="{3DD4EEF6-6F14-4ABE-A655-83DBE3966C3E}"/>
    <cellStyle name="Normal 2 2 4 7 2 2 4" xfId="10849" xr:uid="{99237510-E4FF-4E57-97D3-E22A69F1C28A}"/>
    <cellStyle name="Normal 2 2 4 7 2 2 4 2" xfId="21229" xr:uid="{A9BE7BEC-33A2-4079-9BCD-3155E9C924BF}"/>
    <cellStyle name="Normal 2 2 4 7 2 2 5" xfId="24188" xr:uid="{40880786-28E2-462C-9CA3-3461A9983DB4}"/>
    <cellStyle name="Normal 2 2 4 7 2 2 6" xfId="13414" xr:uid="{040DB001-46ED-4B9D-8CF8-263D3E06FB8D}"/>
    <cellStyle name="Normal 2 2 4 7 2 3" xfId="5103" xr:uid="{D98481B5-F162-4968-90DE-896C1D2C6025}"/>
    <cellStyle name="Normal 2 2 4 7 2 3 2" xfId="24032" xr:uid="{DF5802CA-525D-42F7-B9C3-76DCA748B93A}"/>
    <cellStyle name="Normal 2 2 4 7 2 3 3" xfId="27984" xr:uid="{5100A763-53F0-49D1-8206-EE3B8D33A67D}"/>
    <cellStyle name="Normal 2 2 4 7 2 3 4" xfId="14400" xr:uid="{3B12B2D5-3771-43FB-A972-AAB3FD3F98C8}"/>
    <cellStyle name="Normal 2 2 4 7 2 4" xfId="6853" xr:uid="{0549BF0E-63BE-483D-A9FB-AB3A68DEAA03}"/>
    <cellStyle name="Normal 2 2 4 7 2 4 2" xfId="27447" xr:uid="{AAD5E344-5403-489D-A80B-AF9E9410FA21}"/>
    <cellStyle name="Normal 2 2 4 7 2 4 3" xfId="27002" xr:uid="{EDE1D26F-F4E3-4F0A-BF3A-52D293CDBC9A}"/>
    <cellStyle name="Normal 2 2 4 7 2 4 4" xfId="17233" xr:uid="{FF016738-F27F-417C-9A78-EE27EFA00488}"/>
    <cellStyle name="Normal 2 2 4 7 2 5" xfId="9686" xr:uid="{32686D98-33B7-44AC-A821-CBA9D2EC8E01}"/>
    <cellStyle name="Normal 2 2 4 7 2 5 2" xfId="29393" xr:uid="{219DDE4D-DA0C-4DBC-9B95-FB5CABE03346}"/>
    <cellStyle name="Normal 2 2 4 7 2 5 3" xfId="20066" xr:uid="{8D6D179A-7B7C-4245-8DB9-466670454DA9}"/>
    <cellStyle name="Normal 2 2 4 7 2 6" xfId="24968" xr:uid="{993EE3C4-9623-472B-9DED-747B919991F0}"/>
    <cellStyle name="Normal 2 2 4 7 2 7" xfId="12716" xr:uid="{0ACD6325-E9C2-4870-A3E4-0E7A76B61CA1}"/>
    <cellStyle name="Normal 2 2 4 7 3" xfId="752" xr:uid="{00000000-0005-0000-0000-00009C040000}"/>
    <cellStyle name="Normal 2 2 4 7 3 2" xfId="5104" xr:uid="{6DFF040E-53E1-4A1F-8A2D-959BB37C925D}"/>
    <cellStyle name="Normal 2 2 4 7 3 2 2" xfId="26350" xr:uid="{84FE70B8-6F80-491C-810F-162E111B6F84}"/>
    <cellStyle name="Normal 2 2 4 7 3 2 3" xfId="27426" xr:uid="{8D815429-2118-436E-97A4-6696CCB56EBD}"/>
    <cellStyle name="Normal 2 2 4 7 3 2 4" xfId="14401" xr:uid="{46FAE356-2463-45C2-9F99-83C39A793B2C}"/>
    <cellStyle name="Normal 2 2 4 7 3 3" xfId="6854" xr:uid="{0104E5D0-EAD1-494C-8920-B169FB26914C}"/>
    <cellStyle name="Normal 2 2 4 7 3 3 2" xfId="28191" xr:uid="{3B2F3915-BA7C-4299-9E7C-AD048CB937BF}"/>
    <cellStyle name="Normal 2 2 4 7 3 3 3" xfId="27545" xr:uid="{84180369-05F0-4732-BF96-E7CD61F19DBF}"/>
    <cellStyle name="Normal 2 2 4 7 3 3 4" xfId="17234" xr:uid="{8C3EA7D5-E4C3-4EDA-B41A-C9B21AC8D6C7}"/>
    <cellStyle name="Normal 2 2 4 7 3 4" xfId="9687" xr:uid="{E81C82B7-49CF-418D-B5C5-654A059558DA}"/>
    <cellStyle name="Normal 2 2 4 7 3 4 2" xfId="29394" xr:uid="{E8F08881-EDF5-4928-807A-49C24B182F27}"/>
    <cellStyle name="Normal 2 2 4 7 3 4 3" xfId="20067" xr:uid="{4F83EB01-C14C-4467-B242-A37FE080BB95}"/>
    <cellStyle name="Normal 2 2 4 7 3 5" xfId="22735" xr:uid="{BC95FB77-84E7-4FB9-A22D-855689978816}"/>
    <cellStyle name="Normal 2 2 4 7 3 6" xfId="13158" xr:uid="{EE48FD3A-1578-401E-AB50-98362CF46FCB}"/>
    <cellStyle name="Normal 2 2 4 7 4" xfId="2325" xr:uid="{00000000-0005-0000-0000-0000F9030000}"/>
    <cellStyle name="Normal 2 2 4 7 4 2" xfId="7451" xr:uid="{8E9AB872-5246-43FE-8812-B115D7DEFFA9}"/>
    <cellStyle name="Normal 2 2 4 7 4 2 2" xfId="26377" xr:uid="{F2632576-B911-4F69-AB59-34812F4BAA8C}"/>
    <cellStyle name="Normal 2 2 4 7 4 2 3" xfId="17831" xr:uid="{A38E2EDF-F0E9-4CBD-874D-0A76FC2AD407}"/>
    <cellStyle name="Normal 2 2 4 7 4 3" xfId="10284" xr:uid="{D29B55B2-216A-4C7A-AEE1-F71C550B6FB5}"/>
    <cellStyle name="Normal 2 2 4 7 4 3 2" xfId="20664" xr:uid="{D21C6EAF-4364-4EAB-909B-E7E99C6B2204}"/>
    <cellStyle name="Normal 2 2 4 7 4 4" xfId="24482" xr:uid="{E4B9A227-3D1F-4501-A43D-61031628010D}"/>
    <cellStyle name="Normal 2 2 4 7 4 5" xfId="14998" xr:uid="{7FCD3262-D20A-4297-8866-420DDA1C7A3D}"/>
    <cellStyle name="Normal 2 2 4 7 5" xfId="3932" xr:uid="{6EC19484-4BD6-4EB8-AE32-A39D25AD16FE}"/>
    <cellStyle name="Normal 2 2 4 7 5 2" xfId="8763" xr:uid="{73754C41-612A-41E8-901E-AB6FE2BAD6E8}"/>
    <cellStyle name="Normal 2 2 4 7 5 2 2" xfId="28977" xr:uid="{5E864213-EB0E-43D1-8F38-0874B8514DC9}"/>
    <cellStyle name="Normal 2 2 4 7 5 2 3" xfId="19143" xr:uid="{0803944F-164E-4F60-86C8-BC780592A3B2}"/>
    <cellStyle name="Normal 2 2 4 7 5 3" xfId="11596" xr:uid="{4BF4557A-146A-4BA6-A272-B8239517D366}"/>
    <cellStyle name="Normal 2 2 4 7 5 3 2" xfId="21976" xr:uid="{D6CE5784-B309-46E9-A25F-6CC6D18AF4D3}"/>
    <cellStyle name="Normal 2 2 4 7 5 4" xfId="24984" xr:uid="{5C974657-1934-4805-A930-68EAF4AC1099}"/>
    <cellStyle name="Normal 2 2 4 7 5 5" xfId="16310" xr:uid="{CFD910A6-E944-44FE-8E2F-5EA777801BBF}"/>
    <cellStyle name="Normal 2 2 4 7 6" xfId="5102" xr:uid="{1932CE5B-C50B-4EFF-B7CB-A9E5A022477B}"/>
    <cellStyle name="Normal 2 2 4 7 6 2" xfId="25951" xr:uid="{CFF717FA-05AD-46D8-850B-8D2E58D40A8C}"/>
    <cellStyle name="Normal 2 2 4 7 6 3" xfId="26673" xr:uid="{E111098F-AFA7-4CCE-962C-37AF717C404E}"/>
    <cellStyle name="Normal 2 2 4 7 6 4" xfId="14399" xr:uid="{4822C81E-E503-4DF6-BFA4-3B9CB28E8070}"/>
    <cellStyle name="Normal 2 2 4 7 7" xfId="6852" xr:uid="{32ECFB42-B472-461E-8E4D-3BD3B487A936}"/>
    <cellStyle name="Normal 2 2 4 7 7 2" xfId="28247" xr:uid="{5AA28F78-518E-4557-8FBE-A496E111D902}"/>
    <cellStyle name="Normal 2 2 4 7 7 3" xfId="17232" xr:uid="{C6000307-F52C-4BEB-8329-8F3EDA3EC909}"/>
    <cellStyle name="Normal 2 2 4 7 8" xfId="9685" xr:uid="{97413759-2B48-47AD-8755-4FCAB4A43997}"/>
    <cellStyle name="Normal 2 2 4 7 8 2" xfId="20065" xr:uid="{0B0C9FF6-EA2E-49C2-9A07-C6CE92A892D8}"/>
    <cellStyle name="Normal 2 2 4 7 9" xfId="23328" xr:uid="{7DDB72A9-D38E-4403-BED6-3B8168EA25EF}"/>
    <cellStyle name="Normal 2 2 4 8" xfId="753" xr:uid="{00000000-0005-0000-0000-00009D040000}"/>
    <cellStyle name="Normal 2 2 4 8 10" xfId="12559" xr:uid="{32CA0D4E-5782-4605-83FA-ACC72F4C4BB5}"/>
    <cellStyle name="Normal 2 2 4 8 2" xfId="754" xr:uid="{00000000-0005-0000-0000-00009E040000}"/>
    <cellStyle name="Normal 2 2 4 8 2 2" xfId="2901" xr:uid="{00000000-0005-0000-0000-0000FF030000}"/>
    <cellStyle name="Normal 2 2 4 8 2 2 2" xfId="6086" xr:uid="{81B93BA7-0481-43DF-A36F-5CE48CEFE222}"/>
    <cellStyle name="Normal 2 2 4 8 2 2 2 2" xfId="28696" xr:uid="{92825357-97A2-4968-B35F-509D1BC4CA4A}"/>
    <cellStyle name="Normal 2 2 4 8 2 2 2 3" xfId="26404" xr:uid="{532AA994-CE39-44C3-B884-43433BD34ECF}"/>
    <cellStyle name="Normal 2 2 4 8 2 2 2 4" xfId="15564" xr:uid="{F62F46BC-FB1C-4F80-9C66-FB1016B78BB6}"/>
    <cellStyle name="Normal 2 2 4 8 2 2 3" xfId="8017" xr:uid="{C4477A8C-5ABF-4DE9-8D04-8E42E0273B2E}"/>
    <cellStyle name="Normal 2 2 4 8 2 2 3 2" xfId="27316" xr:uid="{5A2A4D99-7821-4384-B91B-B843AC2D5F05}"/>
    <cellStyle name="Normal 2 2 4 8 2 2 3 3" xfId="18397" xr:uid="{1AC00D83-D570-4BD7-A53C-D34C9487E60D}"/>
    <cellStyle name="Normal 2 2 4 8 2 2 4" xfId="10850" xr:uid="{69F8C10D-76FA-4BF2-806D-375BB6610C29}"/>
    <cellStyle name="Normal 2 2 4 8 2 2 4 2" xfId="21230" xr:uid="{4812ECD6-E7A3-4616-96F3-94220565C236}"/>
    <cellStyle name="Normal 2 2 4 8 2 2 5" xfId="23888" xr:uid="{D0A8F8A3-A91C-43D7-BE81-33053183A953}"/>
    <cellStyle name="Normal 2 2 4 8 2 2 6" xfId="13415" xr:uid="{AE453CB6-F32A-46A0-AF95-91789D4EACC5}"/>
    <cellStyle name="Normal 2 2 4 8 2 3" xfId="5106" xr:uid="{DB813F9E-A43F-4C2F-87C4-F8B6A7E453A0}"/>
    <cellStyle name="Normal 2 2 4 8 2 3 2" xfId="25411" xr:uid="{D93FA058-6584-4C89-85BD-BA2574BF9E41}"/>
    <cellStyle name="Normal 2 2 4 8 2 3 3" xfId="28723" xr:uid="{85FE7ED1-616F-433E-9200-FABB160D4E56}"/>
    <cellStyle name="Normal 2 2 4 8 2 3 4" xfId="14403" xr:uid="{9583504A-261F-452C-B37E-3EC77A52BE3A}"/>
    <cellStyle name="Normal 2 2 4 8 2 4" xfId="6856" xr:uid="{94890C13-01D7-42A6-8830-61704C453C5F}"/>
    <cellStyle name="Normal 2 2 4 8 2 4 2" xfId="27559" xr:uid="{718D7577-4391-44FA-92D4-A012F591A01E}"/>
    <cellStyle name="Normal 2 2 4 8 2 4 3" xfId="27909" xr:uid="{33DDC1B7-9348-4346-B1B0-344D7FE5F0FB}"/>
    <cellStyle name="Normal 2 2 4 8 2 4 4" xfId="17236" xr:uid="{6A192F55-26CB-42A8-BB47-F8AB6CE2A948}"/>
    <cellStyle name="Normal 2 2 4 8 2 5" xfId="9689" xr:uid="{162645F1-BB41-405B-B2CF-FF2F251B15CD}"/>
    <cellStyle name="Normal 2 2 4 8 2 5 2" xfId="29395" xr:uid="{4A2FDDC8-5FE2-4D91-BB6F-DD067E5803D9}"/>
    <cellStyle name="Normal 2 2 4 8 2 5 3" xfId="20069" xr:uid="{CAEC0F4D-14FE-4FD2-BFAD-BCA0517ECD87}"/>
    <cellStyle name="Normal 2 2 4 8 2 6" xfId="24468" xr:uid="{D161FA43-D894-4061-AB2A-055B1184F6CC}"/>
    <cellStyle name="Normal 2 2 4 8 2 7" xfId="12717" xr:uid="{FD9DC352-557C-433E-B437-1B8BFAAF289D}"/>
    <cellStyle name="Normal 2 2 4 8 3" xfId="755" xr:uid="{00000000-0005-0000-0000-00009F040000}"/>
    <cellStyle name="Normal 2 2 4 8 3 2" xfId="5107" xr:uid="{377D69C9-5980-4DCB-B509-CAA57B5EF02B}"/>
    <cellStyle name="Normal 2 2 4 8 3 2 2" xfId="26075" xr:uid="{95AB3D3C-9692-44B1-AF1E-6003C00932B8}"/>
    <cellStyle name="Normal 2 2 4 8 3 2 3" xfId="28144" xr:uid="{AD91A6B3-3953-4D80-A3E5-56B33553AFE7}"/>
    <cellStyle name="Normal 2 2 4 8 3 2 4" xfId="14404" xr:uid="{A64939D6-7287-473F-83B0-154E8AA00CB4}"/>
    <cellStyle name="Normal 2 2 4 8 3 3" xfId="6857" xr:uid="{C5819798-7282-4495-AAAC-B34BD4D1EC1A}"/>
    <cellStyle name="Normal 2 2 4 8 3 3 2" xfId="26198" xr:uid="{F5C1E2EA-1320-42F9-A928-DFA42DC4D993}"/>
    <cellStyle name="Normal 2 2 4 8 3 3 3" xfId="27048" xr:uid="{4CBDBB3E-B16F-4122-95DB-FB0230654273}"/>
    <cellStyle name="Normal 2 2 4 8 3 3 4" xfId="17237" xr:uid="{A9986669-67E2-4138-90B3-6B303C2C7A93}"/>
    <cellStyle name="Normal 2 2 4 8 3 4" xfId="9690" xr:uid="{89BF3469-FD50-4158-B4DE-22359512A4C9}"/>
    <cellStyle name="Normal 2 2 4 8 3 4 2" xfId="29396" xr:uid="{BC80927C-0D6B-4EBF-9C1D-CAF9BC19A970}"/>
    <cellStyle name="Normal 2 2 4 8 3 4 3" xfId="20070" xr:uid="{9A90E804-665D-4ABF-BC26-00F32193523D}"/>
    <cellStyle name="Normal 2 2 4 8 3 5" xfId="22750" xr:uid="{8E5F7FD4-D4A3-4B56-BA6F-D16D7596C1D6}"/>
    <cellStyle name="Normal 2 2 4 8 3 6" xfId="13159" xr:uid="{C96E85DF-4609-4107-9437-3CE665E8D6FB}"/>
    <cellStyle name="Normal 2 2 4 8 4" xfId="2326" xr:uid="{00000000-0005-0000-0000-0000FD030000}"/>
    <cellStyle name="Normal 2 2 4 8 4 2" xfId="7452" xr:uid="{CC01D233-5639-4770-B1B2-D7BEA0CB8A60}"/>
    <cellStyle name="Normal 2 2 4 8 4 2 2" xfId="28657" xr:uid="{9C509E5B-75A2-410B-8ACF-64CE025ECF08}"/>
    <cellStyle name="Normal 2 2 4 8 4 2 3" xfId="17832" xr:uid="{E9D564C4-3480-4820-869A-E019842F16F6}"/>
    <cellStyle name="Normal 2 2 4 8 4 3" xfId="10285" xr:uid="{FFF21E9B-8D36-4EEB-9BA8-897C39CC07D9}"/>
    <cellStyle name="Normal 2 2 4 8 4 3 2" xfId="20665" xr:uid="{3E92D07A-643F-4BF0-B8C9-2F88F38F9764}"/>
    <cellStyle name="Normal 2 2 4 8 4 4" xfId="22845" xr:uid="{CD8555F5-3FF8-4616-ABB3-C682723A45B7}"/>
    <cellStyle name="Normal 2 2 4 8 4 5" xfId="14999" xr:uid="{C3274E2A-2A7D-4E42-AB32-C9AB31EABB58}"/>
    <cellStyle name="Normal 2 2 4 8 5" xfId="3933" xr:uid="{7361772D-B82B-4655-AEBF-51CF7CC244A8}"/>
    <cellStyle name="Normal 2 2 4 8 5 2" xfId="8764" xr:uid="{1B34E587-146B-4D91-9943-0CE61867449D}"/>
    <cellStyle name="Normal 2 2 4 8 5 2 2" xfId="28978" xr:uid="{F700DE6E-3B5A-47B5-946D-75009DB66DEE}"/>
    <cellStyle name="Normal 2 2 4 8 5 2 3" xfId="19144" xr:uid="{6660985C-A164-46AD-9112-35152CED6F8B}"/>
    <cellStyle name="Normal 2 2 4 8 5 3" xfId="11597" xr:uid="{33878D3A-3CD1-4E46-BB49-6C4AF87F9BFA}"/>
    <cellStyle name="Normal 2 2 4 8 5 3 2" xfId="21977" xr:uid="{9B7005BD-4C6A-41F0-922D-4033D90161AE}"/>
    <cellStyle name="Normal 2 2 4 8 5 4" xfId="25696" xr:uid="{6F10DFCA-DA95-48F8-8245-4C0B4D79A6CC}"/>
    <cellStyle name="Normal 2 2 4 8 5 5" xfId="16311" xr:uid="{0648896E-AFE5-4D58-A04A-4BCBF2A07429}"/>
    <cellStyle name="Normal 2 2 4 8 6" xfId="5105" xr:uid="{B3B202DA-A825-4586-87CB-57A17D06604F}"/>
    <cellStyle name="Normal 2 2 4 8 6 2" xfId="27903" xr:uid="{CB558D48-4D54-4F06-9868-10E5E13B013B}"/>
    <cellStyle name="Normal 2 2 4 8 6 3" xfId="26332" xr:uid="{B8ED6CF3-EB6D-405D-8C03-E2FC62683F3B}"/>
    <cellStyle name="Normal 2 2 4 8 6 4" xfId="14402" xr:uid="{B7CF0047-6FBB-45CC-B3F0-FF59C62A227E}"/>
    <cellStyle name="Normal 2 2 4 8 7" xfId="6855" xr:uid="{6365EC70-1142-428C-B033-0EBE2A2CDFDD}"/>
    <cellStyle name="Normal 2 2 4 8 7 2" xfId="28353" xr:uid="{DB6B6716-5184-43BD-BF54-E77FEFAD1D61}"/>
    <cellStyle name="Normal 2 2 4 8 7 3" xfId="17235" xr:uid="{18307660-AD9E-4E68-9AE1-CE1582228D00}"/>
    <cellStyle name="Normal 2 2 4 8 8" xfId="9688" xr:uid="{D35338E7-E3BF-488C-9B96-0E426D4BB067}"/>
    <cellStyle name="Normal 2 2 4 8 8 2" xfId="20068" xr:uid="{E238607D-A999-410C-9B1F-8E45C7B8AB45}"/>
    <cellStyle name="Normal 2 2 4 8 9" xfId="22969" xr:uid="{470A2003-D823-4710-917B-A3E7D9677BC3}"/>
    <cellStyle name="Normal 2 2 4 9" xfId="756" xr:uid="{00000000-0005-0000-0000-0000A0040000}"/>
    <cellStyle name="Normal 2 2 4 9 10" xfId="12552" xr:uid="{E518C3B1-334A-48C5-97B6-33F18364A5D7}"/>
    <cellStyle name="Normal 2 2 4 9 2" xfId="3173" xr:uid="{00000000-0005-0000-0000-000002040000}"/>
    <cellStyle name="Normal 2 2 4 9 2 2" xfId="6230" xr:uid="{F11B47A3-29BA-4007-84ED-4D04D29243FF}"/>
    <cellStyle name="Normal 2 2 4 9 2 2 2" xfId="25469" xr:uid="{66CE10FF-534B-4058-AD42-86FF0E5150F5}"/>
    <cellStyle name="Normal 2 2 4 9 2 2 3" xfId="28551" xr:uid="{DBB1BED7-6F71-4177-A931-711059B9E7E8}"/>
    <cellStyle name="Normal 2 2 4 9 2 2 4" xfId="15799" xr:uid="{D42B7806-2D3F-478B-86CE-37D54FD41BB0}"/>
    <cellStyle name="Normal 2 2 4 9 2 3" xfId="8252" xr:uid="{DC7CC9B1-D11B-4AB3-BA19-2099136C6ABE}"/>
    <cellStyle name="Normal 2 2 4 9 2 3 2" xfId="25894" xr:uid="{0E6D1423-5BA7-497A-8427-0234468C11A4}"/>
    <cellStyle name="Normal 2 2 4 9 2 3 3" xfId="28875" xr:uid="{25103BBB-BA6D-4BC5-BCA9-573FB85F1229}"/>
    <cellStyle name="Normal 2 2 4 9 2 3 4" xfId="18632" xr:uid="{01BB0F42-6E7C-4EA8-843A-4DDBDEBD024A}"/>
    <cellStyle name="Normal 2 2 4 9 2 4" xfId="11085" xr:uid="{F8267ABE-FEC8-4907-861C-0E80C19C9250}"/>
    <cellStyle name="Normal 2 2 4 9 2 4 2" xfId="29475" xr:uid="{BFCF8B5F-2897-4238-9AA0-E4349DC440F1}"/>
    <cellStyle name="Normal 2 2 4 9 2 4 3" xfId="21465" xr:uid="{02DCB4AC-7C5C-4862-B4C6-2137C1902CAA}"/>
    <cellStyle name="Normal 2 2 4 9 2 5" xfId="22655" xr:uid="{297B4BD9-F56E-4583-A2FD-50AFFB11EFA4}"/>
    <cellStyle name="Normal 2 2 4 9 2 6" xfId="13712" xr:uid="{B3BA8438-2044-4664-9A77-ACFEBD73A3F1}"/>
    <cellStyle name="Normal 2 2 4 9 3" xfId="2718" xr:uid="{00000000-0005-0000-0000-000003040000}"/>
    <cellStyle name="Normal 2 2 4 9 3 2" xfId="5935" xr:uid="{DCDB52EA-7D99-46B2-B6AE-5B437DAEB77B}"/>
    <cellStyle name="Normal 2 2 4 9 3 2 2" xfId="28104" xr:uid="{18B84544-6330-406A-9B39-C37BAFA32D7D}"/>
    <cellStyle name="Normal 2 2 4 9 3 2 3" xfId="15388" xr:uid="{CF49331E-440E-4490-90AB-A18BEE1A3F78}"/>
    <cellStyle name="Normal 2 2 4 9 3 3" xfId="7841" xr:uid="{89E2FCC4-2FE5-4D3E-BC74-3FFCADC4B390}"/>
    <cellStyle name="Normal 2 2 4 9 3 3 2" xfId="18221" xr:uid="{0F3B74CA-F6A3-4C5E-9CB6-891631FCF951}"/>
    <cellStyle name="Normal 2 2 4 9 3 4" xfId="10674" xr:uid="{2240138A-8FBC-407C-ACF6-161590020600}"/>
    <cellStyle name="Normal 2 2 4 9 3 4 2" xfId="21054" xr:uid="{8ADC96C3-7F78-4A33-9374-D7B3B595A145}"/>
    <cellStyle name="Normal 2 2 4 9 3 5" xfId="25041" xr:uid="{30CE1CF7-3C44-4686-BDEA-A21661A9C3B7}"/>
    <cellStyle name="Normal 2 2 4 9 3 6" xfId="13146" xr:uid="{D78EDF1A-DC7E-48C9-AD0D-51AF5DA0C825}"/>
    <cellStyle name="Normal 2 2 4 9 4" xfId="2319" xr:uid="{00000000-0005-0000-0000-000001040000}"/>
    <cellStyle name="Normal 2 2 4 9 4 2" xfId="7445" xr:uid="{DD4C7D60-C1DB-4967-8A65-349B90B70183}"/>
    <cellStyle name="Normal 2 2 4 9 4 2 2" xfId="27679" xr:uid="{BF95B59C-2FB6-46F3-A249-F7A7EA766CAD}"/>
    <cellStyle name="Normal 2 2 4 9 4 2 3" xfId="17825" xr:uid="{EA3B48B4-99CB-47C7-BCA9-8CBD23268FE3}"/>
    <cellStyle name="Normal 2 2 4 9 4 3" xfId="10278" xr:uid="{1E96EA61-B737-40BF-BB3A-0DAEBF1F2C4D}"/>
    <cellStyle name="Normal 2 2 4 9 4 3 2" xfId="20658" xr:uid="{A6CD76C1-9D07-48C6-82E7-648741BFD668}"/>
    <cellStyle name="Normal 2 2 4 9 4 4" xfId="24885" xr:uid="{098D1425-3CDB-455F-A7CF-0202B9002F5C}"/>
    <cellStyle name="Normal 2 2 4 9 4 5" xfId="14992" xr:uid="{3FEC1276-0941-4814-BF81-AFC85F833821}"/>
    <cellStyle name="Normal 2 2 4 9 5" xfId="3838" xr:uid="{FFAC9B94-1C5B-429C-930C-E2E585B1E0C7}"/>
    <cellStyle name="Normal 2 2 4 9 5 2" xfId="8670" xr:uid="{56E4464B-8F43-4B7D-8495-D607D67A37A2}"/>
    <cellStyle name="Normal 2 2 4 9 5 2 2" xfId="19050" xr:uid="{80297E9C-B5A8-4096-90AD-E8825B091F10}"/>
    <cellStyle name="Normal 2 2 4 9 5 3" xfId="11503" xr:uid="{0FFD07DC-23BD-4249-B430-4FB1819A4BA3}"/>
    <cellStyle name="Normal 2 2 4 9 5 3 2" xfId="21883" xr:uid="{AC30304B-BE7E-4073-8F56-A5C3B71E510B}"/>
    <cellStyle name="Normal 2 2 4 9 5 4" xfId="28310" xr:uid="{0D037300-E5B8-434B-ADD3-5F09B3B49EBD}"/>
    <cellStyle name="Normal 2 2 4 9 5 5" xfId="16217" xr:uid="{B9BF5F2A-5EBB-44AF-A014-E34A439D5D92}"/>
    <cellStyle name="Normal 2 2 4 9 6" xfId="5108" xr:uid="{CDDD6C3D-CFBD-4AA7-A2A2-9913B4CEFDCC}"/>
    <cellStyle name="Normal 2 2 4 9 6 2" xfId="14405" xr:uid="{DAFBCF16-D0E3-424B-91D9-29AC84747C6C}"/>
    <cellStyle name="Normal 2 2 4 9 7" xfId="6858" xr:uid="{DBB49B0A-FB5F-4C51-80E3-08D7AEFC86E0}"/>
    <cellStyle name="Normal 2 2 4 9 7 2" xfId="17238" xr:uid="{38E01FB3-314A-4711-878B-E8567CF9DD09}"/>
    <cellStyle name="Normal 2 2 4 9 8" xfId="9691" xr:uid="{8F138781-26C2-47FC-828D-1FE9F015B37B}"/>
    <cellStyle name="Normal 2 2 4 9 8 2" xfId="20071" xr:uid="{A056445A-F138-42C2-995F-D975FAEFB282}"/>
    <cellStyle name="Normal 2 2 4 9 9" xfId="24852" xr:uid="{2E7C2F10-E7A5-4885-9DB5-EAF1D3CF4268}"/>
    <cellStyle name="Normal 2 2 5" xfId="757" xr:uid="{00000000-0005-0000-0000-0000A1040000}"/>
    <cellStyle name="Normal 2 2 5 10" xfId="5109" xr:uid="{CCECF284-14D1-41BD-A4F2-B21FA652AD07}"/>
    <cellStyle name="Normal 2 2 5 10 2" xfId="14406" xr:uid="{0D9E3353-2026-42E8-8E37-37AB3D376827}"/>
    <cellStyle name="Normal 2 2 5 11" xfId="6859" xr:uid="{AF9CC1EF-81A4-4414-BD8B-98D593304241}"/>
    <cellStyle name="Normal 2 2 5 11 2" xfId="17239" xr:uid="{50A895FB-7C5C-42AC-A530-6CE0651CEF88}"/>
    <cellStyle name="Normal 2 2 5 12" xfId="9692" xr:uid="{4C9D5DC4-3632-44D9-B759-AD41F0A1DFF4}"/>
    <cellStyle name="Normal 2 2 5 12 2" xfId="20072" xr:uid="{802EA5F1-5903-49D8-A4F3-894B0E83EE8B}"/>
    <cellStyle name="Normal 2 2 5 13" xfId="24579" xr:uid="{3168C4C5-4703-4372-BCB8-F31F4D4EF815}"/>
    <cellStyle name="Normal 2 2 5 14" xfId="12406" xr:uid="{B4FBA886-21B4-43EA-AFA5-F43F1DC89EB6}"/>
    <cellStyle name="Normal 2 2 5 2" xfId="758" xr:uid="{00000000-0005-0000-0000-0000A2040000}"/>
    <cellStyle name="Normal 2 2 5 2 10" xfId="6860" xr:uid="{8733B662-EA52-4ED5-90DB-9D2D09607590}"/>
    <cellStyle name="Normal 2 2 5 2 10 2" xfId="17240" xr:uid="{5EB252E4-C8A2-430F-8E14-70FF295AB9E8}"/>
    <cellStyle name="Normal 2 2 5 2 11" xfId="9693" xr:uid="{D3D6C01F-0E27-4EA5-89EB-B9E46088A3A1}"/>
    <cellStyle name="Normal 2 2 5 2 11 2" xfId="20073" xr:uid="{9066755D-AE40-4F1D-8E8D-D54DC228B706}"/>
    <cellStyle name="Normal 2 2 5 2 12" xfId="23679" xr:uid="{F921DEE3-B3C4-42BD-AD2F-47E9E6C51284}"/>
    <cellStyle name="Normal 2 2 5 2 13" xfId="12466" xr:uid="{7D13A686-8244-45D0-9961-3AED61D5F178}"/>
    <cellStyle name="Normal 2 2 5 2 2" xfId="759" xr:uid="{00000000-0005-0000-0000-0000A3040000}"/>
    <cellStyle name="Normal 2 2 5 2 2 10" xfId="9694" xr:uid="{4FA6C0C9-382C-43F6-9E7D-1507D2860F3A}"/>
    <cellStyle name="Normal 2 2 5 2 2 10 2" xfId="20074" xr:uid="{57A9011A-7790-414D-B768-B14EDCD469F7}"/>
    <cellStyle name="Normal 2 2 5 2 2 11" xfId="25287" xr:uid="{B3D9838B-C878-4BB8-8620-A2485B1D3ADD}"/>
    <cellStyle name="Normal 2 2 5 2 2 12" xfId="12561" xr:uid="{E62547C6-F14F-4E3B-968D-CBDC3AD4582E}"/>
    <cellStyle name="Normal 2 2 5 2 2 2" xfId="2729" xr:uid="{00000000-0005-0000-0000-000007040000}"/>
    <cellStyle name="Normal 2 2 5 2 2 2 2" xfId="3175" xr:uid="{00000000-0005-0000-0000-000008040000}"/>
    <cellStyle name="Normal 2 2 5 2 2 2 2 2" xfId="6232" xr:uid="{6C7EA008-DE5E-4CE5-8503-228F9FA94F3B}"/>
    <cellStyle name="Normal 2 2 5 2 2 2 2 2 2" xfId="26819" xr:uid="{E5236E6A-9039-4FE6-A4C3-ACE9611C49A7}"/>
    <cellStyle name="Normal 2 2 5 2 2 2 2 2 3" xfId="28684" xr:uid="{03302CF9-F315-4B2F-8E5C-4E48AD813A6C}"/>
    <cellStyle name="Normal 2 2 5 2 2 2 2 2 4" xfId="15801" xr:uid="{416905B0-8C34-4EAF-B2EE-83FB9633C06C}"/>
    <cellStyle name="Normal 2 2 5 2 2 2 2 3" xfId="8254" xr:uid="{E73053D0-DAB2-4621-8B69-8DD246C60620}"/>
    <cellStyle name="Normal 2 2 5 2 2 2 2 3 2" xfId="28876" xr:uid="{1ED4BFE3-FE82-4BDE-ACD6-1011F9A362EE}"/>
    <cellStyle name="Normal 2 2 5 2 2 2 2 3 3" xfId="18634" xr:uid="{EAC47606-B6CF-468A-A0B3-0B86DB72B3A4}"/>
    <cellStyle name="Normal 2 2 5 2 2 2 2 4" xfId="11087" xr:uid="{1B5921B0-042E-4BDB-A622-B64673E90D06}"/>
    <cellStyle name="Normal 2 2 5 2 2 2 2 4 2" xfId="21467" xr:uid="{BE9D713F-9234-4834-B38E-9DA48C0B1DD5}"/>
    <cellStyle name="Normal 2 2 5 2 2 2 2 5" xfId="24950" xr:uid="{DE9DE425-78CF-4FC1-AAED-4D4D739717D4}"/>
    <cellStyle name="Normal 2 2 5 2 2 2 2 6" xfId="13714" xr:uid="{473BE161-38AF-432F-8D97-A2AA2458A135}"/>
    <cellStyle name="Normal 2 2 5 2 2 2 3" xfId="4294" xr:uid="{B540126C-CBF3-438D-A163-D41348C34181}"/>
    <cellStyle name="Normal 2 2 5 2 2 2 3 2" xfId="9065" xr:uid="{097A9ECB-B1E7-4CAA-B99E-24633FBBF15E}"/>
    <cellStyle name="Normal 2 2 5 2 2 2 3 2 2" xfId="29108" xr:uid="{0E6D8B8B-E350-4037-A369-8C87D3BF7257}"/>
    <cellStyle name="Normal 2 2 5 2 2 2 3 2 3" xfId="19445" xr:uid="{09BAB93A-CF6E-4525-B161-0966E8B021AD}"/>
    <cellStyle name="Normal 2 2 5 2 2 2 3 3" xfId="11898" xr:uid="{722736AD-AB6E-4426-895F-29E7FBD1BDE2}"/>
    <cellStyle name="Normal 2 2 5 2 2 2 3 3 2" xfId="22278" xr:uid="{FAE00ADA-14AF-4963-8C68-F41B80685E82}"/>
    <cellStyle name="Normal 2 2 5 2 2 2 3 4" xfId="25484" xr:uid="{5EE46B0A-EC95-4442-9320-B0A68B5E9303}"/>
    <cellStyle name="Normal 2 2 5 2 2 2 3 5" xfId="16612" xr:uid="{8B60813B-16E3-44F0-9CE2-C44668E98EF0}"/>
    <cellStyle name="Normal 2 2 5 2 2 2 4" xfId="5946" xr:uid="{C3820229-FF72-433D-A0F7-E522322D9E73}"/>
    <cellStyle name="Normal 2 2 5 2 2 2 4 2" xfId="28212" xr:uid="{5C474A1A-0888-4F3F-9585-5D2B42AC5D88}"/>
    <cellStyle name="Normal 2 2 5 2 2 2 4 3" xfId="15399" xr:uid="{B27D4E90-C4DE-4AD3-905D-D5E865380096}"/>
    <cellStyle name="Normal 2 2 5 2 2 2 5" xfId="7852" xr:uid="{C7407326-E5BA-4D95-A4A5-F6DEF9D6133F}"/>
    <cellStyle name="Normal 2 2 5 2 2 2 5 2" xfId="18232" xr:uid="{C5529907-18E8-41F3-A2C9-7638948473D8}"/>
    <cellStyle name="Normal 2 2 5 2 2 2 6" xfId="10685" xr:uid="{238BFC77-4777-4A6A-9924-44C3C272C76A}"/>
    <cellStyle name="Normal 2 2 5 2 2 2 6 2" xfId="21065" xr:uid="{50CA46B1-4DF1-4410-A5D1-5FB3B1C07921}"/>
    <cellStyle name="Normal 2 2 5 2 2 2 7" xfId="23323" xr:uid="{FF8025E8-9FFF-439A-A830-11468EAB3B7A}"/>
    <cellStyle name="Normal 2 2 5 2 2 2 8" xfId="13162" xr:uid="{07BEF1A2-CBC1-4DD8-9A8D-F344C2B7F648}"/>
    <cellStyle name="Normal 2 2 5 2 2 3" xfId="3176" xr:uid="{00000000-0005-0000-0000-000009040000}"/>
    <cellStyle name="Normal 2 2 5 2 2 3 2" xfId="4463" xr:uid="{4CEFD531-6DC8-4933-A08C-FCC744DA5A7D}"/>
    <cellStyle name="Normal 2 2 5 2 2 3 2 2" xfId="9234" xr:uid="{D26C2B8C-A4B5-4B88-9F76-EDAFB6399D4B}"/>
    <cellStyle name="Normal 2 2 5 2 2 3 2 2 2" xfId="29225" xr:uid="{1699C1AA-992C-41F0-94E6-8A2847D9090B}"/>
    <cellStyle name="Normal 2 2 5 2 2 3 2 2 3" xfId="19614" xr:uid="{7A872625-E9BC-4B6B-A66A-768F15486530}"/>
    <cellStyle name="Normal 2 2 5 2 2 3 2 3" xfId="12067" xr:uid="{5B92F177-2D5A-4909-89B3-1C73C0386018}"/>
    <cellStyle name="Normal 2 2 5 2 2 3 2 3 2" xfId="22447" xr:uid="{B8DD0900-B2FD-4D9F-9C96-16C4454F04D0}"/>
    <cellStyle name="Normal 2 2 5 2 2 3 2 4" xfId="27757" xr:uid="{617BC2D3-3736-402C-A14E-BD8CBD267028}"/>
    <cellStyle name="Normal 2 2 5 2 2 3 2 5" xfId="16781" xr:uid="{730C0D24-B54F-46CD-A538-34245F353A95}"/>
    <cellStyle name="Normal 2 2 5 2 2 3 3" xfId="6233" xr:uid="{4AB8D882-A60E-4EB6-8AB6-7631DB8C0179}"/>
    <cellStyle name="Normal 2 2 5 2 2 3 3 2" xfId="27409" xr:uid="{980A3846-D16D-49B0-9460-EEEF04713EB5}"/>
    <cellStyle name="Normal 2 2 5 2 2 3 3 3" xfId="15802" xr:uid="{53818701-DBE8-4EBA-9F51-9F10AAAA5B50}"/>
    <cellStyle name="Normal 2 2 5 2 2 3 4" xfId="8255" xr:uid="{9FE62E0B-3EB9-4966-B5FF-89E32C42A46D}"/>
    <cellStyle name="Normal 2 2 5 2 2 3 4 2" xfId="18635" xr:uid="{8D0FD7B3-3FF0-4ABC-A03E-32CB9E2E3B29}"/>
    <cellStyle name="Normal 2 2 5 2 2 3 5" xfId="11088" xr:uid="{F5CF5724-7237-41E2-8A18-2E5F0F7CC5A2}"/>
    <cellStyle name="Normal 2 2 5 2 2 3 5 2" xfId="21468" xr:uid="{A6498B79-8411-461D-BCA2-11E829EA01DB}"/>
    <cellStyle name="Normal 2 2 5 2 2 3 6" xfId="25509" xr:uid="{5CE8895A-DF4B-402B-AFFE-D89B3D3DAB51}"/>
    <cellStyle name="Normal 2 2 5 2 2 3 7" xfId="13715" xr:uid="{FD766A7C-592C-47E0-BB04-00C6FFDE6298}"/>
    <cellStyle name="Normal 2 2 5 2 2 4" xfId="3174" xr:uid="{00000000-0005-0000-0000-00000A040000}"/>
    <cellStyle name="Normal 2 2 5 2 2 4 2" xfId="6231" xr:uid="{A7711E8B-4397-4BDF-AD2A-074ECE53391E}"/>
    <cellStyle name="Normal 2 2 5 2 2 4 2 2" xfId="28367" xr:uid="{29D270F5-A310-4F02-BDC3-4B9E04FD2489}"/>
    <cellStyle name="Normal 2 2 5 2 2 4 2 3" xfId="15800" xr:uid="{6E468B09-BEE9-40FD-A309-ADB821F82D1E}"/>
    <cellStyle name="Normal 2 2 5 2 2 4 3" xfId="8253" xr:uid="{251BCB6C-9C74-41F5-9B6B-3F6CAFBD93CF}"/>
    <cellStyle name="Normal 2 2 5 2 2 4 3 2" xfId="18633" xr:uid="{EF5D7492-E9DB-416E-A9DB-13FBFE58DFD6}"/>
    <cellStyle name="Normal 2 2 5 2 2 4 4" xfId="11086" xr:uid="{90EA8961-543F-4FB0-86DB-C3E86DA6626D}"/>
    <cellStyle name="Normal 2 2 5 2 2 4 4 2" xfId="21466" xr:uid="{9C0A8CDF-9C8B-41ED-A24F-4B4944E816AD}"/>
    <cellStyle name="Normal 2 2 5 2 2 4 5" xfId="25020" xr:uid="{4366B986-B845-4B6F-B510-64348E684793}"/>
    <cellStyle name="Normal 2 2 5 2 2 4 6" xfId="13713" xr:uid="{D3A59B73-7E2C-41A9-9415-9871974961BE}"/>
    <cellStyle name="Normal 2 2 5 2 2 5" xfId="2643" xr:uid="{00000000-0005-0000-0000-00000B040000}"/>
    <cellStyle name="Normal 2 2 5 2 2 5 2" xfId="5904" xr:uid="{8CFF2044-928E-480E-AD2D-F6E9AAAC0731}"/>
    <cellStyle name="Normal 2 2 5 2 2 5 2 2" xfId="28419" xr:uid="{1FD9D166-1B25-4F69-A805-625EE389A4BE}"/>
    <cellStyle name="Normal 2 2 5 2 2 5 2 3" xfId="15314" xr:uid="{18A76B74-A7D1-40B9-A7B0-E65FCB9E6200}"/>
    <cellStyle name="Normal 2 2 5 2 2 5 3" xfId="7767" xr:uid="{561B5177-5DB6-4A3B-825E-85C2A34917B5}"/>
    <cellStyle name="Normal 2 2 5 2 2 5 3 2" xfId="18147" xr:uid="{E1FBEE2C-F155-4914-BF20-642C45CD70E3}"/>
    <cellStyle name="Normal 2 2 5 2 2 5 4" xfId="10600" xr:uid="{F233F524-3D64-40B5-8F41-A03DCDCE408F}"/>
    <cellStyle name="Normal 2 2 5 2 2 5 4 2" xfId="20980" xr:uid="{31ACCF3E-F9A7-4066-89C7-55F5DE1A6DB4}"/>
    <cellStyle name="Normal 2 2 5 2 2 5 5" xfId="22781" xr:uid="{33145012-9A5C-4EC4-9195-06EAD766F625}"/>
    <cellStyle name="Normal 2 2 5 2 2 5 6" xfId="13031" xr:uid="{E4C07432-1FF4-4055-8D47-7BD5967CA77A}"/>
    <cellStyle name="Normal 2 2 5 2 2 6" xfId="2328" xr:uid="{00000000-0005-0000-0000-000006040000}"/>
    <cellStyle name="Normal 2 2 5 2 2 6 2" xfId="7454" xr:uid="{1D69DBE1-204C-4ECF-84F8-39E0D5C657C3}"/>
    <cellStyle name="Normal 2 2 5 2 2 6 2 2" xfId="17834" xr:uid="{B10D6174-85EF-4414-BBAB-3803E0FD227F}"/>
    <cellStyle name="Normal 2 2 5 2 2 6 3" xfId="10287" xr:uid="{A108CD46-B7BB-4A78-B200-90B98197F584}"/>
    <cellStyle name="Normal 2 2 5 2 2 6 3 2" xfId="20667" xr:uid="{3F335AC8-F248-40E3-B2E6-D5C7CB22C033}"/>
    <cellStyle name="Normal 2 2 5 2 2 6 4" xfId="24772" xr:uid="{ECEC4359-259E-46B9-9A69-007C76C810F6}"/>
    <cellStyle name="Normal 2 2 5 2 2 6 5" xfId="15001" xr:uid="{D26EB9C9-A5A5-477D-8DE0-CA9F13FAE740}"/>
    <cellStyle name="Normal 2 2 5 2 2 7" xfId="3843" xr:uid="{48B02B64-95AB-4344-A2CD-3FB4916A7BE5}"/>
    <cellStyle name="Normal 2 2 5 2 2 7 2" xfId="8675" xr:uid="{94182FF3-87BC-4970-866E-CF8CF44C640C}"/>
    <cellStyle name="Normal 2 2 5 2 2 7 2 2" xfId="19055" xr:uid="{3447AB07-9FBF-4ACC-9111-10A4D5F70B07}"/>
    <cellStyle name="Normal 2 2 5 2 2 7 3" xfId="11508" xr:uid="{09255C7F-7217-4B9F-835A-88A43471D589}"/>
    <cellStyle name="Normal 2 2 5 2 2 7 3 2" xfId="21888" xr:uid="{86631AE6-C195-44A2-8A24-1D1C23EBD51B}"/>
    <cellStyle name="Normal 2 2 5 2 2 7 4" xfId="16222" xr:uid="{49214307-4659-45B4-9EC9-267B3CE81593}"/>
    <cellStyle name="Normal 2 2 5 2 2 8" xfId="5111" xr:uid="{F208FDEE-D072-4013-8D23-5A573C8E96F9}"/>
    <cellStyle name="Normal 2 2 5 2 2 8 2" xfId="14408" xr:uid="{CE95EE3B-CB93-4FA1-937B-6ADAF05098A8}"/>
    <cellStyle name="Normal 2 2 5 2 2 9" xfId="6861" xr:uid="{7C961A93-00CF-4A06-9F89-0EF6C6954FC2}"/>
    <cellStyle name="Normal 2 2 5 2 2 9 2" xfId="17241" xr:uid="{061F0C92-2E17-4F32-9B76-AEC8DE8D16F6}"/>
    <cellStyle name="Normal 2 2 5 2 3" xfId="760" xr:uid="{00000000-0005-0000-0000-0000A4040000}"/>
    <cellStyle name="Normal 2 2 5 2 3 2" xfId="3177" xr:uid="{00000000-0005-0000-0000-00000D040000}"/>
    <cellStyle name="Normal 2 2 5 2 3 2 2" xfId="6234" xr:uid="{7671342D-DC81-4A3A-9A80-C9C93765E2A0}"/>
    <cellStyle name="Normal 2 2 5 2 3 2 2 2" xfId="28009" xr:uid="{836D8BCC-1643-4830-907A-7862E2C668B2}"/>
    <cellStyle name="Normal 2 2 5 2 3 2 2 3" xfId="26477" xr:uid="{F100F1D5-5B19-4463-88C4-B74EA0143188}"/>
    <cellStyle name="Normal 2 2 5 2 3 2 2 4" xfId="15803" xr:uid="{9A7420C0-E4AA-44DA-ADF1-7DE9403863C6}"/>
    <cellStyle name="Normal 2 2 5 2 3 2 3" xfId="8256" xr:uid="{62D90871-03EE-4C54-BC46-D5729DAE5598}"/>
    <cellStyle name="Normal 2 2 5 2 3 2 3 2" xfId="28877" xr:uid="{4DED0B6B-9FA7-428E-96F0-9B44709F3832}"/>
    <cellStyle name="Normal 2 2 5 2 3 2 3 3" xfId="18636" xr:uid="{8C043991-1422-48FE-8C4B-2DCA36E78D10}"/>
    <cellStyle name="Normal 2 2 5 2 3 2 4" xfId="11089" xr:uid="{7D7E4BE2-BBAA-4F30-B227-2DDFF530C835}"/>
    <cellStyle name="Normal 2 2 5 2 3 2 4 2" xfId="21469" xr:uid="{23A50764-7713-42B7-AEC4-7FBE9A4435EF}"/>
    <cellStyle name="Normal 2 2 5 2 3 2 5" xfId="24218" xr:uid="{E0AD114A-9F8E-40D5-A71A-77D28069D632}"/>
    <cellStyle name="Normal 2 2 5 2 3 2 6" xfId="13716" xr:uid="{E40BF5E5-F5FD-45EC-8EB9-E0C8C8215B51}"/>
    <cellStyle name="Normal 2 2 5 2 3 3" xfId="2728" xr:uid="{00000000-0005-0000-0000-00000E040000}"/>
    <cellStyle name="Normal 2 2 5 2 3 3 2" xfId="5945" xr:uid="{15D59BA5-CC2A-4E70-AD10-18DA53AE4161}"/>
    <cellStyle name="Normal 2 2 5 2 3 3 2 2" xfId="27790" xr:uid="{6C2AB6CC-99C9-4393-8A7D-2EDFD118096E}"/>
    <cellStyle name="Normal 2 2 5 2 3 3 2 3" xfId="15398" xr:uid="{045343DE-B0AD-4CB1-BF9A-5B9964515EE2}"/>
    <cellStyle name="Normal 2 2 5 2 3 3 3" xfId="7851" xr:uid="{772F91EC-9462-49A4-B389-FC5D9799408F}"/>
    <cellStyle name="Normal 2 2 5 2 3 3 3 2" xfId="18231" xr:uid="{0A418F78-E7EF-4788-BE47-6DD79556DB4F}"/>
    <cellStyle name="Normal 2 2 5 2 3 3 4" xfId="10684" xr:uid="{8E7377C0-6698-4826-BE3B-764718F6B425}"/>
    <cellStyle name="Normal 2 2 5 2 3 3 4 2" xfId="21064" xr:uid="{25B5D6BC-7AB1-4973-AC78-A67966B40E4C}"/>
    <cellStyle name="Normal 2 2 5 2 3 3 5" xfId="24650" xr:uid="{B06FAF1E-9418-4804-B577-50DC3162DCA1}"/>
    <cellStyle name="Normal 2 2 5 2 3 3 6" xfId="13161" xr:uid="{83653CA8-1C2D-40A3-92EC-1414155DCA11}"/>
    <cellStyle name="Normal 2 2 5 2 3 4" xfId="4162" xr:uid="{37F35E24-F25E-40F3-842E-05A5F5C821FF}"/>
    <cellStyle name="Normal 2 2 5 2 3 4 2" xfId="8933" xr:uid="{EE852AE6-BD3A-4388-979F-311F52C1B4F2}"/>
    <cellStyle name="Normal 2 2 5 2 3 4 2 2" xfId="29030" xr:uid="{09CF3D11-8BF7-4B74-86F0-175816DB2EB9}"/>
    <cellStyle name="Normal 2 2 5 2 3 4 2 3" xfId="19313" xr:uid="{61E1501E-80F9-43E8-90FB-EA5769F2F1A4}"/>
    <cellStyle name="Normal 2 2 5 2 3 4 3" xfId="11766" xr:uid="{645FA318-7E0B-4F97-B2B1-32A0D8564636}"/>
    <cellStyle name="Normal 2 2 5 2 3 4 3 2" xfId="22146" xr:uid="{01D11F82-CED9-4AE0-B555-D8C20066FC17}"/>
    <cellStyle name="Normal 2 2 5 2 3 4 4" xfId="23466" xr:uid="{0868E0E5-911A-40EB-80C8-8DFA30F6D1FE}"/>
    <cellStyle name="Normal 2 2 5 2 3 4 5" xfId="16480" xr:uid="{F8318EE4-F355-4469-A883-5CB5947B91E9}"/>
    <cellStyle name="Normal 2 2 5 2 3 5" xfId="5112" xr:uid="{0C8D7411-411D-41FE-AAD0-B2ED35D09B1B}"/>
    <cellStyle name="Normal 2 2 5 2 3 5 2" xfId="26312" xr:uid="{96BE5A80-2062-4778-88EA-486BBD1F3EA1}"/>
    <cellStyle name="Normal 2 2 5 2 3 5 3" xfId="14409" xr:uid="{2955E46F-4E4A-4AC8-8F0C-475FE29DF94B}"/>
    <cellStyle name="Normal 2 2 5 2 3 6" xfId="6862" xr:uid="{6BED6A0B-5C0A-47D5-93B7-CD5500CA60D4}"/>
    <cellStyle name="Normal 2 2 5 2 3 6 2" xfId="17242" xr:uid="{7DFF01D4-2C2B-4392-B67C-994F7FA3BE53}"/>
    <cellStyle name="Normal 2 2 5 2 3 7" xfId="9695" xr:uid="{52B0BC81-04F4-4B33-9979-ACDD4B8EB1D7}"/>
    <cellStyle name="Normal 2 2 5 2 3 7 2" xfId="20075" xr:uid="{804EB2CB-F995-411C-A8F4-63A50BC1B1A7}"/>
    <cellStyle name="Normal 2 2 5 2 3 8" xfId="24648" xr:uid="{70536A9A-7AC4-45C8-A6EB-22FA6F4C27D7}"/>
    <cellStyle name="Normal 2 2 5 2 3 9" xfId="12719" xr:uid="{41AC3D4C-B08B-4878-83C5-E040CF37AAA5}"/>
    <cellStyle name="Normal 2 2 5 2 4" xfId="3178" xr:uid="{00000000-0005-0000-0000-00000F040000}"/>
    <cellStyle name="Normal 2 2 5 2 4 2" xfId="4464" xr:uid="{C9E20F56-6F54-4390-8DD2-BD82F443448C}"/>
    <cellStyle name="Normal 2 2 5 2 4 2 2" xfId="9235" xr:uid="{035F2F7C-A2D9-4621-981B-9ED88B058A01}"/>
    <cellStyle name="Normal 2 2 5 2 4 2 2 2" xfId="29226" xr:uid="{107E6348-4C31-4C67-816C-E500DEB082EB}"/>
    <cellStyle name="Normal 2 2 5 2 4 2 2 3" xfId="19615" xr:uid="{5B0EC37C-C6A7-4038-B3E1-16AFA0F7A6D1}"/>
    <cellStyle name="Normal 2 2 5 2 4 2 3" xfId="12068" xr:uid="{AD1B2371-1AA9-485E-A275-3F371D70EB60}"/>
    <cellStyle name="Normal 2 2 5 2 4 2 3 2" xfId="22448" xr:uid="{D7A3B5AF-C478-480D-A941-A413733C6753}"/>
    <cellStyle name="Normal 2 2 5 2 4 2 4" xfId="23708" xr:uid="{DCADD72E-4C18-4FE0-BAF5-2D39FBD7A790}"/>
    <cellStyle name="Normal 2 2 5 2 4 2 5" xfId="16782" xr:uid="{2A9033E2-A0E7-4539-806B-2994D8C6B181}"/>
    <cellStyle name="Normal 2 2 5 2 4 3" xfId="6235" xr:uid="{B330333B-27B6-4FAC-8385-CEABC3B157EE}"/>
    <cellStyle name="Normal 2 2 5 2 4 3 2" xfId="26262" xr:uid="{0A0059EA-94E6-4777-9D1E-1CACCCD0996F}"/>
    <cellStyle name="Normal 2 2 5 2 4 3 3" xfId="15804" xr:uid="{31EC71FE-4301-4F53-9405-74A63B9BAF02}"/>
    <cellStyle name="Normal 2 2 5 2 4 4" xfId="8257" xr:uid="{BBE116D6-323F-4AE9-8026-4AC193136700}"/>
    <cellStyle name="Normal 2 2 5 2 4 4 2" xfId="18637" xr:uid="{466EF179-8029-4E30-A575-2104EAFAAAC3}"/>
    <cellStyle name="Normal 2 2 5 2 4 5" xfId="11090" xr:uid="{7C8729C1-B9B4-4171-A2BC-F29947856249}"/>
    <cellStyle name="Normal 2 2 5 2 4 5 2" xfId="21470" xr:uid="{08C40333-5364-4DF0-A9EC-B7A5FCF83B50}"/>
    <cellStyle name="Normal 2 2 5 2 4 6" xfId="24178" xr:uid="{095A202C-2D37-4AD8-A263-3823CC9E4FDD}"/>
    <cellStyle name="Normal 2 2 5 2 4 7" xfId="13717" xr:uid="{7496F5B8-7BE8-4F30-9C2E-499BF2B6BBA6}"/>
    <cellStyle name="Normal 2 2 5 2 5" xfId="2903" xr:uid="{00000000-0005-0000-0000-000010040000}"/>
    <cellStyle name="Normal 2 2 5 2 5 2" xfId="6088" xr:uid="{B6894EBA-D4F9-4999-BA38-F8BC05D7F206}"/>
    <cellStyle name="Normal 2 2 5 2 5 2 2" xfId="27394" xr:uid="{3A1071B8-28F1-4251-B58F-A26EEB6B85D3}"/>
    <cellStyle name="Normal 2 2 5 2 5 2 3" xfId="28215" xr:uid="{34441506-560F-4171-BBE8-0AAA5D1ECF18}"/>
    <cellStyle name="Normal 2 2 5 2 5 2 4" xfId="15566" xr:uid="{62CA858A-BF27-4401-A068-5C1DD0D56A8C}"/>
    <cellStyle name="Normal 2 2 5 2 5 3" xfId="8019" xr:uid="{ABFF5A1F-AC8A-428A-81E7-F5100C25AC5E}"/>
    <cellStyle name="Normal 2 2 5 2 5 3 2" xfId="28416" xr:uid="{A9A0004C-1657-41FC-B526-0C144352775B}"/>
    <cellStyle name="Normal 2 2 5 2 5 3 3" xfId="18399" xr:uid="{B329EB4B-4CDD-4478-A140-93E6FC79ED9F}"/>
    <cellStyle name="Normal 2 2 5 2 5 4" xfId="10852" xr:uid="{EF41FF9B-619E-4262-9FAF-BFEC7836058A}"/>
    <cellStyle name="Normal 2 2 5 2 5 4 2" xfId="21232" xr:uid="{5C53EB13-881F-4012-AE40-2DA4F90E8A9B}"/>
    <cellStyle name="Normal 2 2 5 2 5 5" xfId="24754" xr:uid="{379ECBB2-C11B-4E05-BDE5-CDA1A61439A1}"/>
    <cellStyle name="Normal 2 2 5 2 5 6" xfId="13417" xr:uid="{985B20EB-C0C9-4665-9390-A6FB4B0DC8AD}"/>
    <cellStyle name="Normal 2 2 5 2 6" xfId="2541" xr:uid="{00000000-0005-0000-0000-000011040000}"/>
    <cellStyle name="Normal 2 2 5 2 6 2" xfId="5812" xr:uid="{699F9465-D080-4D69-B966-84E27401E56F}"/>
    <cellStyle name="Normal 2 2 5 2 6 2 2" xfId="26549" xr:uid="{A901BF6F-3A14-42C0-AAC1-638CB8F0D37D}"/>
    <cellStyle name="Normal 2 2 5 2 6 2 3" xfId="15212" xr:uid="{314BD354-BDB8-4B7F-8791-EBEA355B449C}"/>
    <cellStyle name="Normal 2 2 5 2 6 3" xfId="7665" xr:uid="{4EFCA50F-A57C-4BF0-AACF-DE8B26A93024}"/>
    <cellStyle name="Normal 2 2 5 2 6 3 2" xfId="18045" xr:uid="{5A17AA12-2EF9-4B2D-AEDE-9D23EA99FFFD}"/>
    <cellStyle name="Normal 2 2 5 2 6 4" xfId="10498" xr:uid="{7779AA36-E2BC-4556-BF52-9CC53B73E024}"/>
    <cellStyle name="Normal 2 2 5 2 6 4 2" xfId="20878" xr:uid="{E017C883-8967-459B-8370-4FD549B51FE3}"/>
    <cellStyle name="Normal 2 2 5 2 6 5" xfId="25185" xr:uid="{C016EE01-47B7-412F-983D-3432A44E850B}"/>
    <cellStyle name="Normal 2 2 5 2 6 6" xfId="12928" xr:uid="{0C927CA1-CCF6-4AD3-AA05-0017B7A9ACF8}"/>
    <cellStyle name="Normal 2 2 5 2 7" xfId="2235" xr:uid="{00000000-0005-0000-0000-000005040000}"/>
    <cellStyle name="Normal 2 2 5 2 7 2" xfId="7361" xr:uid="{38332203-CE39-491F-B705-EE061949E435}"/>
    <cellStyle name="Normal 2 2 5 2 7 2 2" xfId="17741" xr:uid="{1625E781-7A70-4D28-BC6A-CAD3F0C52332}"/>
    <cellStyle name="Normal 2 2 5 2 7 3" xfId="10194" xr:uid="{0936674F-D607-490D-81FE-F219362C21AA}"/>
    <cellStyle name="Normal 2 2 5 2 7 3 2" xfId="20574" xr:uid="{F7AA5EC4-439C-43F9-80B1-416D193F93D2}"/>
    <cellStyle name="Normal 2 2 5 2 7 4" xfId="25573" xr:uid="{38EB2627-4D0F-4F55-9A6B-CA08DCC73ED4}"/>
    <cellStyle name="Normal 2 2 5 2 7 5" xfId="14908" xr:uid="{B3842ADD-C684-411A-9B67-0279154E1BE5}"/>
    <cellStyle name="Normal 2 2 5 2 8" xfId="3935" xr:uid="{5A51DEF3-B876-43F1-9829-BEC3A0C9779E}"/>
    <cellStyle name="Normal 2 2 5 2 8 2" xfId="8766" xr:uid="{45BD9648-31E1-435B-988C-7BC0F8E084B5}"/>
    <cellStyle name="Normal 2 2 5 2 8 2 2" xfId="19146" xr:uid="{43117BD3-7E0C-4CD9-B8BC-DAC89571DBE1}"/>
    <cellStyle name="Normal 2 2 5 2 8 3" xfId="11599" xr:uid="{E6F14F03-593A-4EE2-906F-5BC7FCFA8EB3}"/>
    <cellStyle name="Normal 2 2 5 2 8 3 2" xfId="21979" xr:uid="{AB3D4F39-0181-4332-B8AA-C4C721A4CF63}"/>
    <cellStyle name="Normal 2 2 5 2 8 4" xfId="16313" xr:uid="{90F3F3A7-1C62-4CFA-8DCD-1D77B804D306}"/>
    <cellStyle name="Normal 2 2 5 2 9" xfId="5110" xr:uid="{AD536F58-F2F5-4216-976C-1862C83261E7}"/>
    <cellStyle name="Normal 2 2 5 2 9 2" xfId="14407" xr:uid="{B6C4BCC5-2CA8-472F-B677-E81C10B28A1F}"/>
    <cellStyle name="Normal 2 2 5 3" xfId="761" xr:uid="{00000000-0005-0000-0000-0000A5040000}"/>
    <cellStyle name="Normal 2 2 5 3 10" xfId="9696" xr:uid="{7364066B-39EB-4205-8D30-52E2A4F8F68A}"/>
    <cellStyle name="Normal 2 2 5 3 10 2" xfId="20076" xr:uid="{071C8EA1-DF30-4A73-B218-94EED7F49BF3}"/>
    <cellStyle name="Normal 2 2 5 3 11" xfId="23340" xr:uid="{ADC48A0A-5EAD-425A-8A31-6ADDEFD672D0}"/>
    <cellStyle name="Normal 2 2 5 3 12" xfId="12560" xr:uid="{967E07C1-269E-4F03-A799-B5DDA3A1E6FE}"/>
    <cellStyle name="Normal 2 2 5 3 2" xfId="2730" xr:uid="{00000000-0005-0000-0000-000013040000}"/>
    <cellStyle name="Normal 2 2 5 3 2 2" xfId="3180" xr:uid="{00000000-0005-0000-0000-000014040000}"/>
    <cellStyle name="Normal 2 2 5 3 2 2 2" xfId="6237" xr:uid="{DB8B03FE-930A-4F15-84FC-735F30984B5F}"/>
    <cellStyle name="Normal 2 2 5 3 2 2 2 2" xfId="25922" xr:uid="{D3BEF0C3-AD65-4847-AC71-7A84C123640C}"/>
    <cellStyle name="Normal 2 2 5 3 2 2 2 3" xfId="27207" xr:uid="{15CF10F0-03CF-434D-8F32-B2134E64E2A2}"/>
    <cellStyle name="Normal 2 2 5 3 2 2 2 4" xfId="15806" xr:uid="{1A18B310-3CF7-44E8-99CD-46036AB80A47}"/>
    <cellStyle name="Normal 2 2 5 3 2 2 3" xfId="8259" xr:uid="{CD516AE2-16B3-44E9-A956-813B74203E9D}"/>
    <cellStyle name="Normal 2 2 5 3 2 2 3 2" xfId="28878" xr:uid="{8FE66765-C894-4BB7-97AA-31AF476783DC}"/>
    <cellStyle name="Normal 2 2 5 3 2 2 3 3" xfId="18639" xr:uid="{DE88CF14-BADD-4144-8754-66F492327E62}"/>
    <cellStyle name="Normal 2 2 5 3 2 2 4" xfId="11092" xr:uid="{D464F0E7-6051-450A-AB71-818208813C24}"/>
    <cellStyle name="Normal 2 2 5 3 2 2 4 2" xfId="21472" xr:uid="{C1B261EA-B1CD-4C88-B775-A81B9A5510EA}"/>
    <cellStyle name="Normal 2 2 5 3 2 2 5" xfId="22850" xr:uid="{15A51E91-E3F0-4BD5-8969-9FF147681057}"/>
    <cellStyle name="Normal 2 2 5 3 2 2 6" xfId="13719" xr:uid="{18CE4E08-502F-4119-A32A-1ECFF10F038B}"/>
    <cellStyle name="Normal 2 2 5 3 2 3" xfId="4295" xr:uid="{30081D75-D036-4F84-B039-199494EB6D8B}"/>
    <cellStyle name="Normal 2 2 5 3 2 3 2" xfId="9066" xr:uid="{1FBBC496-A930-42B3-B32E-489E9E59193B}"/>
    <cellStyle name="Normal 2 2 5 3 2 3 2 2" xfId="29109" xr:uid="{C42E494C-BB98-46ED-AA07-A34B89EC5FF3}"/>
    <cellStyle name="Normal 2 2 5 3 2 3 2 3" xfId="19446" xr:uid="{CA31F7C8-4F7E-4C79-9C83-E7162B8A083A}"/>
    <cellStyle name="Normal 2 2 5 3 2 3 3" xfId="11899" xr:uid="{37E3D474-187A-4129-8F64-8667AD58FC1A}"/>
    <cellStyle name="Normal 2 2 5 3 2 3 3 2" xfId="22279" xr:uid="{F1B6D957-B0FB-48B1-9B05-3F9D1B3777FB}"/>
    <cellStyle name="Normal 2 2 5 3 2 3 4" xfId="23657" xr:uid="{8A391D46-349F-43B1-904A-35F13F278832}"/>
    <cellStyle name="Normal 2 2 5 3 2 3 5" xfId="16613" xr:uid="{A04AA1EA-07D4-4F15-9369-C5E371E72847}"/>
    <cellStyle name="Normal 2 2 5 3 2 4" xfId="5947" xr:uid="{7E671051-7CA9-4436-B501-677FA828FABA}"/>
    <cellStyle name="Normal 2 2 5 3 2 4 2" xfId="26735" xr:uid="{C8492F1F-2400-4772-9838-13D7264B6017}"/>
    <cellStyle name="Normal 2 2 5 3 2 4 3" xfId="15400" xr:uid="{D5CFDB2D-2905-41F1-94D5-6792A993CDA8}"/>
    <cellStyle name="Normal 2 2 5 3 2 5" xfId="7853" xr:uid="{B9528EED-444F-48CF-BC18-E898022C2355}"/>
    <cellStyle name="Normal 2 2 5 3 2 5 2" xfId="18233" xr:uid="{9F20B949-05E0-47E7-81D1-F51539E959E7}"/>
    <cellStyle name="Normal 2 2 5 3 2 6" xfId="10686" xr:uid="{20C5FB41-F9F2-459E-8B5B-C1772DFD6307}"/>
    <cellStyle name="Normal 2 2 5 3 2 6 2" xfId="21066" xr:uid="{9C5859D7-9238-4A3F-9AAC-FEE4E12811D1}"/>
    <cellStyle name="Normal 2 2 5 3 2 7" xfId="24992" xr:uid="{8804360D-1740-4126-BA92-E232EB43B6B3}"/>
    <cellStyle name="Normal 2 2 5 3 2 8" xfId="13163" xr:uid="{9A60082A-A36E-4BBF-AC03-54C96FDD41FC}"/>
    <cellStyle name="Normal 2 2 5 3 3" xfId="3181" xr:uid="{00000000-0005-0000-0000-000015040000}"/>
    <cellStyle name="Normal 2 2 5 3 3 2" xfId="4465" xr:uid="{48360EDB-E31A-4E4C-9125-017600EDB684}"/>
    <cellStyle name="Normal 2 2 5 3 3 2 2" xfId="9236" xr:uid="{9C0C4736-A865-4F40-88B2-84236B470E38}"/>
    <cellStyle name="Normal 2 2 5 3 3 2 2 2" xfId="29227" xr:uid="{00D117A8-9AB0-4313-8331-9C81385CE407}"/>
    <cellStyle name="Normal 2 2 5 3 3 2 2 3" xfId="19616" xr:uid="{910AD68C-77C9-4230-AF2B-6E7B524EACAF}"/>
    <cellStyle name="Normal 2 2 5 3 3 2 3" xfId="12069" xr:uid="{C4328F12-4599-410E-8A77-D36F4B619AB8}"/>
    <cellStyle name="Normal 2 2 5 3 3 2 3 2" xfId="22449" xr:uid="{5235CF13-B17C-4812-BE0D-878DB742EAEE}"/>
    <cellStyle name="Normal 2 2 5 3 3 2 4" xfId="25637" xr:uid="{E472F8F3-6451-4567-99E5-8E594F17347F}"/>
    <cellStyle name="Normal 2 2 5 3 3 2 5" xfId="16783" xr:uid="{50E1624C-D7AB-499D-8F02-19B458F092E0}"/>
    <cellStyle name="Normal 2 2 5 3 3 3" xfId="6238" xr:uid="{B1E78442-0E9C-48A1-AD39-4A87BFDDEB23}"/>
    <cellStyle name="Normal 2 2 5 3 3 3 2" xfId="26044" xr:uid="{9D62ACC6-3D89-4B37-A4D6-BCB14B26C743}"/>
    <cellStyle name="Normal 2 2 5 3 3 3 3" xfId="15807" xr:uid="{A75462E0-4BF7-40B1-B1EA-6ABB72912050}"/>
    <cellStyle name="Normal 2 2 5 3 3 4" xfId="8260" xr:uid="{D894F6F5-39DF-407E-A6FA-8A59032844B1}"/>
    <cellStyle name="Normal 2 2 5 3 3 4 2" xfId="18640" xr:uid="{E1574776-3B4A-4525-BDF2-D34701C8483C}"/>
    <cellStyle name="Normal 2 2 5 3 3 5" xfId="11093" xr:uid="{A5940AD3-DD33-4FCB-95F3-8114BB2A6E13}"/>
    <cellStyle name="Normal 2 2 5 3 3 5 2" xfId="21473" xr:uid="{71838B3F-DCFB-4A51-B536-617B63F5D4A6}"/>
    <cellStyle name="Normal 2 2 5 3 3 6" xfId="22678" xr:uid="{9FE6C028-320A-4758-9989-784CF0F7E6EE}"/>
    <cellStyle name="Normal 2 2 5 3 3 7" xfId="13720" xr:uid="{56555126-E6DA-43E6-8C14-699C3DF768D7}"/>
    <cellStyle name="Normal 2 2 5 3 4" xfId="3179" xr:uid="{00000000-0005-0000-0000-000016040000}"/>
    <cellStyle name="Normal 2 2 5 3 4 2" xfId="6236" xr:uid="{8B5ABF74-57FE-4540-AA36-409E8F3C9144}"/>
    <cellStyle name="Normal 2 2 5 3 4 2 2" xfId="27412" xr:uid="{6052559B-A1CD-461B-A294-F2CB39611FE1}"/>
    <cellStyle name="Normal 2 2 5 3 4 2 3" xfId="15805" xr:uid="{CC3804E1-D2A0-426F-94A6-CB82AD0BC555}"/>
    <cellStyle name="Normal 2 2 5 3 4 3" xfId="8258" xr:uid="{7842EA77-8563-4802-ABC0-662519A88A62}"/>
    <cellStyle name="Normal 2 2 5 3 4 3 2" xfId="18638" xr:uid="{6F1577AA-AA59-4970-9A36-A04A3D7A9682}"/>
    <cellStyle name="Normal 2 2 5 3 4 4" xfId="11091" xr:uid="{D0D32A41-2D50-46A3-AAB5-2582E55B6B1C}"/>
    <cellStyle name="Normal 2 2 5 3 4 4 2" xfId="21471" xr:uid="{8F4D5BCC-6BC0-46E3-BC18-5168F1C8DC9F}"/>
    <cellStyle name="Normal 2 2 5 3 4 5" xfId="23062" xr:uid="{324B6F1E-E111-4D26-A32C-7A93DD29F9D0}"/>
    <cellStyle name="Normal 2 2 5 3 4 6" xfId="13718" xr:uid="{5FCE5877-5A3E-4E51-9459-FD4AE3BDF133}"/>
    <cellStyle name="Normal 2 2 5 3 5" xfId="2584" xr:uid="{00000000-0005-0000-0000-000017040000}"/>
    <cellStyle name="Normal 2 2 5 3 5 2" xfId="5848" xr:uid="{D68FD721-F74C-48E2-88D7-F5695118B0F5}"/>
    <cellStyle name="Normal 2 2 5 3 5 2 2" xfId="25885" xr:uid="{9FC1A68A-E832-41FF-AA80-E4C7B7827E46}"/>
    <cellStyle name="Normal 2 2 5 3 5 2 3" xfId="15255" xr:uid="{637E43A1-21B7-4C71-9C1D-C3534A45FB3A}"/>
    <cellStyle name="Normal 2 2 5 3 5 3" xfId="7708" xr:uid="{0F5B11BE-E2EF-43C9-AA70-9A4C9F809519}"/>
    <cellStyle name="Normal 2 2 5 3 5 3 2" xfId="18088" xr:uid="{6156AA97-D391-4421-A893-BD8A70C4EAEB}"/>
    <cellStyle name="Normal 2 2 5 3 5 4" xfId="10541" xr:uid="{B8B5B2DE-A2D8-4990-9E77-1E27173B78AD}"/>
    <cellStyle name="Normal 2 2 5 3 5 4 2" xfId="20921" xr:uid="{F98BE8BC-826A-459C-97C2-9A46A0929D43}"/>
    <cellStyle name="Normal 2 2 5 3 5 5" xfId="25337" xr:uid="{0B085AAA-4493-420A-8209-AB304D7B5653}"/>
    <cellStyle name="Normal 2 2 5 3 5 6" xfId="12971" xr:uid="{1990347C-B4F0-405F-9412-D0ADB4536A11}"/>
    <cellStyle name="Normal 2 2 5 3 6" xfId="2327" xr:uid="{00000000-0005-0000-0000-000012040000}"/>
    <cellStyle name="Normal 2 2 5 3 6 2" xfId="7453" xr:uid="{355A4282-D669-44C1-88B9-47C0ABA07E59}"/>
    <cellStyle name="Normal 2 2 5 3 6 2 2" xfId="17833" xr:uid="{5730EDBC-00E3-4467-8ED7-7FE48586581A}"/>
    <cellStyle name="Normal 2 2 5 3 6 3" xfId="10286" xr:uid="{4B95A07D-90D6-49F9-A0DB-986EA1DD1001}"/>
    <cellStyle name="Normal 2 2 5 3 6 3 2" xfId="20666" xr:uid="{D368E7D5-52BA-49BF-B3EF-63151CDA95B8}"/>
    <cellStyle name="Normal 2 2 5 3 6 4" xfId="24177" xr:uid="{0A7E2AAE-7538-4048-AC32-7D9E71F9699C}"/>
    <cellStyle name="Normal 2 2 5 3 6 5" xfId="15000" xr:uid="{C196E802-6982-4FEE-A6DE-C08935646518}"/>
    <cellStyle name="Normal 2 2 5 3 7" xfId="3842" xr:uid="{768E63F6-D0FB-427E-8CB9-301DD97546F9}"/>
    <cellStyle name="Normal 2 2 5 3 7 2" xfId="8674" xr:uid="{167A86E3-850C-4FB7-B244-9DC88C162A53}"/>
    <cellStyle name="Normal 2 2 5 3 7 2 2" xfId="19054" xr:uid="{A67BD2E5-D873-4902-9428-AA80E9E8B7EC}"/>
    <cellStyle name="Normal 2 2 5 3 7 3" xfId="11507" xr:uid="{AEDB1F02-3940-466E-9B01-770FF4DEA4CB}"/>
    <cellStyle name="Normal 2 2 5 3 7 3 2" xfId="21887" xr:uid="{54D42C56-CAB3-4AB6-93D6-A2A2C01B576C}"/>
    <cellStyle name="Normal 2 2 5 3 7 4" xfId="16221" xr:uid="{E1E88A3A-BE1A-4FB9-9BF2-494092A3B254}"/>
    <cellStyle name="Normal 2 2 5 3 8" xfId="5113" xr:uid="{30AF1C54-D2CC-4BBB-8766-0A393ABB8F1E}"/>
    <cellStyle name="Normal 2 2 5 3 8 2" xfId="14410" xr:uid="{92177246-C24D-451E-B088-5CFB429D4F22}"/>
    <cellStyle name="Normal 2 2 5 3 9" xfId="6863" xr:uid="{36AD9A76-892B-4B2F-95EB-E6ED3902772F}"/>
    <cellStyle name="Normal 2 2 5 3 9 2" xfId="17243" xr:uid="{48B43599-86E4-4CC4-A5A6-23AB3A005D75}"/>
    <cellStyle name="Normal 2 2 5 4" xfId="762" xr:uid="{00000000-0005-0000-0000-0000A6040000}"/>
    <cellStyle name="Normal 2 2 5 4 2" xfId="3182" xr:uid="{00000000-0005-0000-0000-000019040000}"/>
    <cellStyle name="Normal 2 2 5 4 2 2" xfId="6239" xr:uid="{1951603C-8860-4B43-9F11-FA631F269DCB}"/>
    <cellStyle name="Normal 2 2 5 4 2 2 2" xfId="24821" xr:uid="{730ECCB9-507B-49DD-9658-F3160CBE68C3}"/>
    <cellStyle name="Normal 2 2 5 4 2 2 3" xfId="27802" xr:uid="{2A7317C0-643E-4B65-9A97-C61A8E4A2474}"/>
    <cellStyle name="Normal 2 2 5 4 2 2 4" xfId="15808" xr:uid="{8C99B084-32E9-4F72-BBAE-3EA79CC8675A}"/>
    <cellStyle name="Normal 2 2 5 4 2 3" xfId="8261" xr:uid="{40F4AC1B-381C-40DE-A5E8-9EB8A2D02592}"/>
    <cellStyle name="Normal 2 2 5 4 2 3 2" xfId="28879" xr:uid="{584F1855-DA4E-4BAA-A86E-1BA7CA7C6D36}"/>
    <cellStyle name="Normal 2 2 5 4 2 3 3" xfId="18641" xr:uid="{EBA367CA-932D-4C99-92B1-278D334A4118}"/>
    <cellStyle name="Normal 2 2 5 4 2 4" xfId="11094" xr:uid="{8E68B3E8-45EE-4C41-A096-EF05DFC2B3E7}"/>
    <cellStyle name="Normal 2 2 5 4 2 4 2" xfId="21474" xr:uid="{FE16556B-F3C3-4906-8FDB-D4F60EC5402C}"/>
    <cellStyle name="Normal 2 2 5 4 2 5" xfId="23816" xr:uid="{3D58558D-803C-48F1-BDF8-9829FCD01334}"/>
    <cellStyle name="Normal 2 2 5 4 2 6" xfId="13721" xr:uid="{8EF7EF2B-CED1-4007-921C-297E3E70F6A4}"/>
    <cellStyle name="Normal 2 2 5 4 3" xfId="2727" xr:uid="{00000000-0005-0000-0000-00001A040000}"/>
    <cellStyle name="Normal 2 2 5 4 3 2" xfId="5944" xr:uid="{194E08B5-DDC3-4709-A771-073277BF9EB7}"/>
    <cellStyle name="Normal 2 2 5 4 3 2 2" xfId="25848" xr:uid="{BFA93C3E-B576-4D4B-8F77-BA345C374600}"/>
    <cellStyle name="Normal 2 2 5 4 3 2 3" xfId="15397" xr:uid="{6419E0F1-5E07-422F-A27A-2F6D3E62703E}"/>
    <cellStyle name="Normal 2 2 5 4 3 3" xfId="7850" xr:uid="{B02F34D0-F82F-4006-BE55-77B22080AA39}"/>
    <cellStyle name="Normal 2 2 5 4 3 3 2" xfId="18230" xr:uid="{AE538EAD-83E0-4905-9C2F-9D9D0B4A8B1A}"/>
    <cellStyle name="Normal 2 2 5 4 3 4" xfId="10683" xr:uid="{151237DE-A10E-4667-B110-49113A11C1F7}"/>
    <cellStyle name="Normal 2 2 5 4 3 4 2" xfId="21063" xr:uid="{A6D2CB03-5FCD-4ED8-A370-172DFFE921C3}"/>
    <cellStyle name="Normal 2 2 5 4 3 5" xfId="24049" xr:uid="{7A09FDC2-7262-4111-8465-3F92D0BCCB11}"/>
    <cellStyle name="Normal 2 2 5 4 3 6" xfId="13160" xr:uid="{0C71C1B2-E423-4854-A243-169C4D025D96}"/>
    <cellStyle name="Normal 2 2 5 4 4" xfId="4161" xr:uid="{77133353-D78F-4905-AB0C-35331A391DAE}"/>
    <cellStyle name="Normal 2 2 5 4 4 2" xfId="8932" xr:uid="{700A96BE-64B7-46B2-B34F-A7D01E8A7D5B}"/>
    <cellStyle name="Normal 2 2 5 4 4 2 2" xfId="29029" xr:uid="{41102D16-4D18-4AA7-AFAE-8D8CD5422523}"/>
    <cellStyle name="Normal 2 2 5 4 4 2 3" xfId="19312" xr:uid="{410448E5-A392-466B-BC94-70B7C721290F}"/>
    <cellStyle name="Normal 2 2 5 4 4 3" xfId="11765" xr:uid="{1BCC2FB2-0DDF-4976-BEC7-654235EAADF4}"/>
    <cellStyle name="Normal 2 2 5 4 4 3 2" xfId="22145" xr:uid="{5E9C6438-4F90-47FB-9C1D-9C1AB1F57212}"/>
    <cellStyle name="Normal 2 2 5 4 4 4" xfId="24294" xr:uid="{40F6B065-C3AD-47BD-A6D9-B439B3223AE3}"/>
    <cellStyle name="Normal 2 2 5 4 4 5" xfId="16479" xr:uid="{E90B7D13-EAC6-403B-9F55-E502846BCB6F}"/>
    <cellStyle name="Normal 2 2 5 4 5" xfId="5114" xr:uid="{AEC81067-9A7A-4124-98E2-43D87D46AE9F}"/>
    <cellStyle name="Normal 2 2 5 4 5 2" xfId="26565" xr:uid="{F238678A-0463-4B49-A10A-95980D151155}"/>
    <cellStyle name="Normal 2 2 5 4 5 3" xfId="14411" xr:uid="{5D2AC5DD-A604-416C-BC6E-4E7C1A4EC5F6}"/>
    <cellStyle name="Normal 2 2 5 4 6" xfId="6864" xr:uid="{886AA42F-5700-42A5-BCEC-FFD1618DB977}"/>
    <cellStyle name="Normal 2 2 5 4 6 2" xfId="17244" xr:uid="{49C11A60-C1B1-49EA-A045-52DF8345965B}"/>
    <cellStyle name="Normal 2 2 5 4 7" xfId="9697" xr:uid="{F319566E-35AB-4788-8D03-EF4C36780B1C}"/>
    <cellStyle name="Normal 2 2 5 4 7 2" xfId="20077" xr:uid="{3C8B4D5D-2598-40AF-9298-2D95E104DC58}"/>
    <cellStyle name="Normal 2 2 5 4 8" xfId="22864" xr:uid="{4B2F798E-48E6-4376-A3B5-403E93C6E944}"/>
    <cellStyle name="Normal 2 2 5 4 9" xfId="12718" xr:uid="{20C2B9F8-FAA2-4D18-BA7C-7E931A4EA708}"/>
    <cellStyle name="Normal 2 2 5 5" xfId="763" xr:uid="{00000000-0005-0000-0000-0000A7040000}"/>
    <cellStyle name="Normal 2 2 5 5 2" xfId="4466" xr:uid="{6EF105C5-F98E-47DB-8906-F1ED9D61A476}"/>
    <cellStyle name="Normal 2 2 5 5 2 2" xfId="9237" xr:uid="{A33EEAB3-632D-4D41-97EE-2557CA7BAEEA}"/>
    <cellStyle name="Normal 2 2 5 5 2 2 2" xfId="29228" xr:uid="{FA08C50A-BDB3-4FD3-988D-B5459F856DE8}"/>
    <cellStyle name="Normal 2 2 5 5 2 2 3" xfId="19617" xr:uid="{8F9AB79D-D5A4-4FA3-B6DB-2A7DC7A269D1}"/>
    <cellStyle name="Normal 2 2 5 5 2 3" xfId="12070" xr:uid="{687B8F02-F39D-4E3D-BD9A-2BE9832D13B2}"/>
    <cellStyle name="Normal 2 2 5 5 2 3 2" xfId="22450" xr:uid="{0AA9CD85-3DD1-4BB8-93C5-465249CD6FE7}"/>
    <cellStyle name="Normal 2 2 5 5 2 4" xfId="25656" xr:uid="{34A26308-FF30-49D3-A190-491D65A62777}"/>
    <cellStyle name="Normal 2 2 5 5 2 5" xfId="16784" xr:uid="{1B7185B3-42A4-4084-B389-8624BE7E45D8}"/>
    <cellStyle name="Normal 2 2 5 5 3" xfId="5115" xr:uid="{5586B6F1-6EB7-4B54-B794-696523042EF4}"/>
    <cellStyle name="Normal 2 2 5 5 3 2" xfId="27005" xr:uid="{69CF3FCA-36C7-46CB-BE6F-FC7C88B21E84}"/>
    <cellStyle name="Normal 2 2 5 5 3 3" xfId="14412" xr:uid="{E15399E6-B3FA-4164-8340-785A6301940F}"/>
    <cellStyle name="Normal 2 2 5 5 4" xfId="6865" xr:uid="{BCBDC9C9-7B71-4675-BD67-499DCD957E6B}"/>
    <cellStyle name="Normal 2 2 5 5 4 2" xfId="17245" xr:uid="{5EB6FF69-AA65-4918-A829-595B3426E334}"/>
    <cellStyle name="Normal 2 2 5 5 5" xfId="9698" xr:uid="{E5DAA30A-0FD0-441C-AD84-E2333F9131EE}"/>
    <cellStyle name="Normal 2 2 5 5 5 2" xfId="20078" xr:uid="{A48991DE-F369-4251-93C9-87B4E86CD9E0}"/>
    <cellStyle name="Normal 2 2 5 5 6" xfId="22920" xr:uid="{69AA6929-94EE-4741-AD22-8466135E8D83}"/>
    <cellStyle name="Normal 2 2 5 5 7" xfId="13722" xr:uid="{33796E81-926B-4F0C-9B80-EEC6EC1A3FF2}"/>
    <cellStyle name="Normal 2 2 5 6" xfId="2902" xr:uid="{00000000-0005-0000-0000-00001C040000}"/>
    <cellStyle name="Normal 2 2 5 6 2" xfId="6087" xr:uid="{5EBF24F2-A5F7-415E-8EC7-4EF7815E1FF6}"/>
    <cellStyle name="Normal 2 2 5 6 2 2" xfId="23891" xr:uid="{47724E20-B1D8-4FF8-9A44-2977CC2ED5ED}"/>
    <cellStyle name="Normal 2 2 5 6 2 3" xfId="27544" xr:uid="{936ED42E-6F05-4888-ADC8-F1C177BD493A}"/>
    <cellStyle name="Normal 2 2 5 6 2 4" xfId="15565" xr:uid="{62DEA000-66AC-4EB3-B753-EA729D248FB4}"/>
    <cellStyle name="Normal 2 2 5 6 3" xfId="8018" xr:uid="{E7E24CD5-241B-43B1-9373-D1BEA0AD1624}"/>
    <cellStyle name="Normal 2 2 5 6 3 2" xfId="26162" xr:uid="{4039BB8E-FF83-4E7A-85E1-B650C0CDDBCB}"/>
    <cellStyle name="Normal 2 2 5 6 3 3" xfId="18398" xr:uid="{6B3710D7-32C9-4D74-8EFD-A1B74B09B9DC}"/>
    <cellStyle name="Normal 2 2 5 6 4" xfId="10851" xr:uid="{3C5902C3-3749-417F-A46F-5727D6DE332E}"/>
    <cellStyle name="Normal 2 2 5 6 4 2" xfId="21231" xr:uid="{14C21B63-49BB-49D3-BD82-B5814AAFD628}"/>
    <cellStyle name="Normal 2 2 5 6 5" xfId="23123" xr:uid="{34687A96-B813-4212-AD0D-48688AADA035}"/>
    <cellStyle name="Normal 2 2 5 6 6" xfId="13416" xr:uid="{2753E1A2-47B8-40BE-98AF-F0541F5C54CA}"/>
    <cellStyle name="Normal 2 2 5 7" xfId="2481" xr:uid="{00000000-0005-0000-0000-00001D040000}"/>
    <cellStyle name="Normal 2 2 5 7 2" xfId="5766" xr:uid="{4A390432-8884-423E-B9B8-DF3CF691D005}"/>
    <cellStyle name="Normal 2 2 5 7 2 2" xfId="28049" xr:uid="{17E6F790-6F59-4460-BF00-3CC8B8C84973}"/>
    <cellStyle name="Normal 2 2 5 7 2 3" xfId="15152" xr:uid="{745D3E67-3388-4477-A046-426F2E8DC4A5}"/>
    <cellStyle name="Normal 2 2 5 7 3" xfId="7605" xr:uid="{0DE4E01E-561D-41AE-8E2F-82443E2BA269}"/>
    <cellStyle name="Normal 2 2 5 7 3 2" xfId="17985" xr:uid="{CD67BFA3-8443-427E-A786-7416E437B4C1}"/>
    <cellStyle name="Normal 2 2 5 7 4" xfId="10438" xr:uid="{2A472E99-D46F-4FEF-BCB4-06BC1102DFB8}"/>
    <cellStyle name="Normal 2 2 5 7 4 2" xfId="20818" xr:uid="{84EF04DB-5612-47F1-8449-AB9707B7515D}"/>
    <cellStyle name="Normal 2 2 5 7 5" xfId="24296" xr:uid="{58332B38-93AE-40A3-800E-DF25E10ADFE2}"/>
    <cellStyle name="Normal 2 2 5 7 6" xfId="12868" xr:uid="{B252D23F-8BE9-4572-AC13-4923320155E8}"/>
    <cellStyle name="Normal 2 2 5 8" xfId="2175" xr:uid="{00000000-0005-0000-0000-000004040000}"/>
    <cellStyle name="Normal 2 2 5 8 2" xfId="7301" xr:uid="{E95D3F49-3715-4CC7-A760-1E140DD01628}"/>
    <cellStyle name="Normal 2 2 5 8 2 2" xfId="17681" xr:uid="{3DCD14CB-512D-4F5B-AB36-25B9A2B1A262}"/>
    <cellStyle name="Normal 2 2 5 8 3" xfId="10134" xr:uid="{34BE5327-55F5-41C8-A25C-E16241875A20}"/>
    <cellStyle name="Normal 2 2 5 8 3 2" xfId="20514" xr:uid="{D18D9AEB-696E-40E6-8BB4-B1F1C23B2141}"/>
    <cellStyle name="Normal 2 2 5 8 4" xfId="24764" xr:uid="{DA8323EF-60AF-49BB-88C6-1245D70DB90C}"/>
    <cellStyle name="Normal 2 2 5 8 5" xfId="14848" xr:uid="{C731C4D0-E9A2-419F-AD92-A0D07C4414C0}"/>
    <cellStyle name="Normal 2 2 5 9" xfId="3934" xr:uid="{0CB43D55-C908-4083-90A9-FF89559DAF34}"/>
    <cellStyle name="Normal 2 2 5 9 2" xfId="8765" xr:uid="{9F9FAC5D-37F6-40AA-9967-869F0D927DD2}"/>
    <cellStyle name="Normal 2 2 5 9 2 2" xfId="19145" xr:uid="{5514B669-E767-4499-AE3E-0C65A0D899B3}"/>
    <cellStyle name="Normal 2 2 5 9 3" xfId="11598" xr:uid="{011153CF-D809-4F59-B9C6-B301772D3432}"/>
    <cellStyle name="Normal 2 2 5 9 3 2" xfId="21978" xr:uid="{9D4DC90F-B09C-4CAA-B5EF-B0F3321B0EB2}"/>
    <cellStyle name="Normal 2 2 5 9 4" xfId="16312" xr:uid="{88DA3762-90A6-4CF1-B16D-09030B2DDF34}"/>
    <cellStyle name="Normal 2 2 6" xfId="764" xr:uid="{00000000-0005-0000-0000-0000A8040000}"/>
    <cellStyle name="Normal 2 2 6 10" xfId="5116" xr:uid="{963C3611-457B-4569-9F08-D8E8B6B58342}"/>
    <cellStyle name="Normal 2 2 6 10 2" xfId="14413" xr:uid="{A46C3E5A-5793-40F1-80F7-CEA82D001334}"/>
    <cellStyle name="Normal 2 2 6 11" xfId="6866" xr:uid="{5FEA02F8-0573-4DF3-B8C8-ECF91A657C05}"/>
    <cellStyle name="Normal 2 2 6 11 2" xfId="17246" xr:uid="{D37E6582-3CA9-4B8C-94C3-9E8894BC760E}"/>
    <cellStyle name="Normal 2 2 6 12" xfId="9699" xr:uid="{19674DD6-4C3E-4791-A002-9C3FE93F77E3}"/>
    <cellStyle name="Normal 2 2 6 12 2" xfId="20079" xr:uid="{6958F3CF-F388-4709-895B-4FB571CA5106}"/>
    <cellStyle name="Normal 2 2 6 13" xfId="25251" xr:uid="{D795BB32-094F-4C86-BC01-958FFB9C5DA9}"/>
    <cellStyle name="Normal 2 2 6 14" xfId="12412" xr:uid="{44E83FAC-7AE5-4706-93FB-4C37F2A24648}"/>
    <cellStyle name="Normal 2 2 6 2" xfId="765" xr:uid="{00000000-0005-0000-0000-0000A9040000}"/>
    <cellStyle name="Normal 2 2 6 2 10" xfId="6867" xr:uid="{3D25EB71-E123-4DA6-8867-E93C8C63A2E3}"/>
    <cellStyle name="Normal 2 2 6 2 10 2" xfId="17247" xr:uid="{E1E7A34D-89B4-4BAB-B149-E73C0ADA2435}"/>
    <cellStyle name="Normal 2 2 6 2 11" xfId="9700" xr:uid="{E4D72A88-F242-45A2-AF03-6E6DE242E170}"/>
    <cellStyle name="Normal 2 2 6 2 11 2" xfId="20080" xr:uid="{51D6941F-2BF5-47B5-BBA8-EE83DA7B171E}"/>
    <cellStyle name="Normal 2 2 6 2 12" xfId="23916" xr:uid="{A8E6C921-55CD-4646-A6F9-922F714D4063}"/>
    <cellStyle name="Normal 2 2 6 2 13" xfId="12472" xr:uid="{9151C67F-479C-4177-953B-C2BE45EDB23B}"/>
    <cellStyle name="Normal 2 2 6 2 2" xfId="766" xr:uid="{00000000-0005-0000-0000-0000AA040000}"/>
    <cellStyle name="Normal 2 2 6 2 2 10" xfId="13037" xr:uid="{C6C09AA8-2003-487A-87BA-B7B0FAA2F8B5}"/>
    <cellStyle name="Normal 2 2 6 2 2 2" xfId="2733" xr:uid="{00000000-0005-0000-0000-000021040000}"/>
    <cellStyle name="Normal 2 2 6 2 2 2 2" xfId="3185" xr:uid="{00000000-0005-0000-0000-000022040000}"/>
    <cellStyle name="Normal 2 2 6 2 2 2 2 2" xfId="6242" xr:uid="{AD0C4932-6D7D-45FF-85DF-AAE8C9EA23D8}"/>
    <cellStyle name="Normal 2 2 6 2 2 2 2 2 2" xfId="27148" xr:uid="{50074F00-B7A6-44B7-B7EE-7797041DF54E}"/>
    <cellStyle name="Normal 2 2 6 2 2 2 2 2 3" xfId="15811" xr:uid="{21D05B74-0F66-4913-B9C8-FE2ACC83066F}"/>
    <cellStyle name="Normal 2 2 6 2 2 2 2 3" xfId="8264" xr:uid="{EC5842AE-3220-4106-A5C5-E92115EC7152}"/>
    <cellStyle name="Normal 2 2 6 2 2 2 2 3 2" xfId="18644" xr:uid="{9B71C1FF-CEE3-46D2-9EC3-B4FC49711316}"/>
    <cellStyle name="Normal 2 2 6 2 2 2 2 4" xfId="11097" xr:uid="{FD0D516E-94FA-4926-BBCE-687265CCF63B}"/>
    <cellStyle name="Normal 2 2 6 2 2 2 2 4 2" xfId="21477" xr:uid="{58EA81BF-3C1A-4F49-A09F-A50F221FC2AA}"/>
    <cellStyle name="Normal 2 2 6 2 2 2 2 5" xfId="24990" xr:uid="{4D3465FE-A1E3-41C6-AF78-D9DD9050CBDE}"/>
    <cellStyle name="Normal 2 2 6 2 2 2 2 6" xfId="13725" xr:uid="{6054E1E5-3A1C-41B9-9D4F-531A4D34C959}"/>
    <cellStyle name="Normal 2 2 6 2 2 2 3" xfId="4297" xr:uid="{70482B53-70A1-4B5D-99B7-DD017FD52066}"/>
    <cellStyle name="Normal 2 2 6 2 2 2 3 2" xfId="9068" xr:uid="{E39B3821-DC4A-4CD8-BA22-FE8CF90F1E9B}"/>
    <cellStyle name="Normal 2 2 6 2 2 2 3 2 2" xfId="29111" xr:uid="{B630E78A-E8CD-4621-92F0-AFAA140F60BC}"/>
    <cellStyle name="Normal 2 2 6 2 2 2 3 2 3" xfId="19448" xr:uid="{49C90A69-C5F7-42DA-8D66-FC010CF0F29A}"/>
    <cellStyle name="Normal 2 2 6 2 2 2 3 3" xfId="11901" xr:uid="{FC8C8A4E-DEB0-47FC-A467-D5BB486E720F}"/>
    <cellStyle name="Normal 2 2 6 2 2 2 3 3 2" xfId="22281" xr:uid="{BF976083-E227-4568-B232-D920E2A986BA}"/>
    <cellStyle name="Normal 2 2 6 2 2 2 3 4" xfId="23768" xr:uid="{5E91C338-38B0-4726-BB70-68BE97A3DB18}"/>
    <cellStyle name="Normal 2 2 6 2 2 2 3 5" xfId="16615" xr:uid="{C6E80A27-4F98-4B01-92FF-ECD8A3A9D98D}"/>
    <cellStyle name="Normal 2 2 6 2 2 2 4" xfId="5950" xr:uid="{3052317B-4ACE-4D92-9E73-CC7F606D84E5}"/>
    <cellStyle name="Normal 2 2 6 2 2 2 4 2" xfId="27963" xr:uid="{D293BB91-55CD-455D-84B2-910305AD7982}"/>
    <cellStyle name="Normal 2 2 6 2 2 2 4 3" xfId="15403" xr:uid="{357E2879-E375-48F2-B18C-786A8BE0AC87}"/>
    <cellStyle name="Normal 2 2 6 2 2 2 5" xfId="7856" xr:uid="{75ADF92F-1C62-4755-B9F4-BA8CED2C6F9A}"/>
    <cellStyle name="Normal 2 2 6 2 2 2 5 2" xfId="18236" xr:uid="{560DB7D1-9160-404C-A82B-C71C75325B94}"/>
    <cellStyle name="Normal 2 2 6 2 2 2 6" xfId="10689" xr:uid="{3BF80FF2-EE14-4358-9740-D031390778AD}"/>
    <cellStyle name="Normal 2 2 6 2 2 2 6 2" xfId="21069" xr:uid="{CC051CC2-70E2-41D5-8D15-E09A1984C4CE}"/>
    <cellStyle name="Normal 2 2 6 2 2 2 7" xfId="23227" xr:uid="{A3F8BC61-0040-46E9-9D9A-71B8E0B6FC3E}"/>
    <cellStyle name="Normal 2 2 6 2 2 2 8" xfId="13166" xr:uid="{36D1DFF4-3C3E-45FF-A1FB-B26D221FADE5}"/>
    <cellStyle name="Normal 2 2 6 2 2 3" xfId="3186" xr:uid="{00000000-0005-0000-0000-000023040000}"/>
    <cellStyle name="Normal 2 2 6 2 2 3 2" xfId="4467" xr:uid="{9F706EB4-3E25-430F-B16D-860B5C446E2D}"/>
    <cellStyle name="Normal 2 2 6 2 2 3 2 2" xfId="9238" xr:uid="{626BCD8E-F62B-431A-92C2-B3036586811D}"/>
    <cellStyle name="Normal 2 2 6 2 2 3 2 2 2" xfId="19618" xr:uid="{4440CC75-0F12-4B17-A8B4-2E4262CF94A2}"/>
    <cellStyle name="Normal 2 2 6 2 2 3 2 3" xfId="12071" xr:uid="{6976AB79-28D1-4313-9D9D-EE3228E88690}"/>
    <cellStyle name="Normal 2 2 6 2 2 3 2 3 2" xfId="22451" xr:uid="{AFF673AF-9A91-475F-A847-FDD2B73391C5}"/>
    <cellStyle name="Normal 2 2 6 2 2 3 2 4" xfId="28386" xr:uid="{34CCB7B2-EF32-494A-A790-0975D246D964}"/>
    <cellStyle name="Normal 2 2 6 2 2 3 2 5" xfId="16785" xr:uid="{06D884E1-120A-4C5C-99F1-B742502A02A6}"/>
    <cellStyle name="Normal 2 2 6 2 2 3 3" xfId="6243" xr:uid="{588A55D6-FA85-40D2-BD6B-4D546EA36041}"/>
    <cellStyle name="Normal 2 2 6 2 2 3 3 2" xfId="15812" xr:uid="{DFA3218D-5260-4ABA-8FB3-9E54709A2A73}"/>
    <cellStyle name="Normal 2 2 6 2 2 3 4" xfId="8265" xr:uid="{7B04C46E-C949-4AAC-8114-16C9A0D5B1C2}"/>
    <cellStyle name="Normal 2 2 6 2 2 3 4 2" xfId="18645" xr:uid="{2BEABE8C-5B00-44AF-BC19-87A336C6C6F7}"/>
    <cellStyle name="Normal 2 2 6 2 2 3 5" xfId="11098" xr:uid="{634EC4EC-2AB5-4E9C-AFA6-557EAA7DB02E}"/>
    <cellStyle name="Normal 2 2 6 2 2 3 5 2" xfId="21478" xr:uid="{0F266ECA-43DD-4F95-BF92-0A9529C912E7}"/>
    <cellStyle name="Normal 2 2 6 2 2 3 6" xfId="24168" xr:uid="{F9F51225-FAF4-4573-9B50-F709384D7D8A}"/>
    <cellStyle name="Normal 2 2 6 2 2 3 7" xfId="13726" xr:uid="{77C1E2BD-82DE-453E-821D-CF20ABE192B7}"/>
    <cellStyle name="Normal 2 2 6 2 2 4" xfId="3184" xr:uid="{00000000-0005-0000-0000-000024040000}"/>
    <cellStyle name="Normal 2 2 6 2 2 4 2" xfId="6241" xr:uid="{2A8E5E90-9539-4B84-AD45-32A9701D3B66}"/>
    <cellStyle name="Normal 2 2 6 2 2 4 2 2" xfId="27299" xr:uid="{C9885A2D-4594-47B4-813F-010CB33AF84D}"/>
    <cellStyle name="Normal 2 2 6 2 2 4 2 3" xfId="15810" xr:uid="{CAFF16BF-785D-47CA-A25D-D4873D53C3D1}"/>
    <cellStyle name="Normal 2 2 6 2 2 4 3" xfId="8263" xr:uid="{CB5E47CD-F8C8-4093-B0AB-98AAE247F142}"/>
    <cellStyle name="Normal 2 2 6 2 2 4 3 2" xfId="18643" xr:uid="{D5E581C6-8383-438A-88CD-98AA4648A428}"/>
    <cellStyle name="Normal 2 2 6 2 2 4 4" xfId="11096" xr:uid="{04BE5186-75EA-4DD8-9595-CCB6BBA4325B}"/>
    <cellStyle name="Normal 2 2 6 2 2 4 4 2" xfId="21476" xr:uid="{1EDBFEEC-CF17-428D-A193-EEFD8FDBF989}"/>
    <cellStyle name="Normal 2 2 6 2 2 4 5" xfId="22654" xr:uid="{89EEE988-C7B4-44E2-B02C-0B26E4142BCE}"/>
    <cellStyle name="Normal 2 2 6 2 2 4 6" xfId="13724" xr:uid="{E33E1944-7C5B-43EA-A3F5-149F469C4A34}"/>
    <cellStyle name="Normal 2 2 6 2 2 5" xfId="4239" xr:uid="{C987F1B0-2E5B-42A7-A1CE-2CCB722445F0}"/>
    <cellStyle name="Normal 2 2 6 2 2 5 2" xfId="9010" xr:uid="{F1558F9D-14DE-4FD8-9F11-E719FFE7CEC9}"/>
    <cellStyle name="Normal 2 2 6 2 2 5 2 2" xfId="29081" xr:uid="{901F85F1-8FE2-4259-8CF1-6486B2548664}"/>
    <cellStyle name="Normal 2 2 6 2 2 5 2 3" xfId="19390" xr:uid="{1A6E6247-957C-4A52-9D3D-5ECE6DF29868}"/>
    <cellStyle name="Normal 2 2 6 2 2 5 3" xfId="11843" xr:uid="{24DB62B2-CCAF-42DD-A7C3-53BFACCEA2A6}"/>
    <cellStyle name="Normal 2 2 6 2 2 5 3 2" xfId="22223" xr:uid="{CFE1E20C-CAF7-4F2B-8993-86C72C759AE2}"/>
    <cellStyle name="Normal 2 2 6 2 2 5 4" xfId="22966" xr:uid="{F402148D-9F30-4898-9769-13A6AF983969}"/>
    <cellStyle name="Normal 2 2 6 2 2 5 5" xfId="16557" xr:uid="{9069D65B-E891-473A-93CF-206B85BD6F29}"/>
    <cellStyle name="Normal 2 2 6 2 2 6" xfId="5118" xr:uid="{2AB213AF-C036-44A2-AD92-ABE31F4DA537}"/>
    <cellStyle name="Normal 2 2 6 2 2 6 2" xfId="28672" xr:uid="{CA60F94B-B0F4-4238-BC1D-2BAB1101304D}"/>
    <cellStyle name="Normal 2 2 6 2 2 6 3" xfId="14415" xr:uid="{38FFA62B-DF00-4F78-B291-AF7FDEA7AFA5}"/>
    <cellStyle name="Normal 2 2 6 2 2 7" xfId="6868" xr:uid="{A845BEFA-03CC-4BB1-9EEF-DA2A2589E9AF}"/>
    <cellStyle name="Normal 2 2 6 2 2 7 2" xfId="17248" xr:uid="{82EB7736-7837-4160-8848-C257F564622C}"/>
    <cellStyle name="Normal 2 2 6 2 2 8" xfId="9701" xr:uid="{0139A402-3057-4F0C-A432-25E4414F7185}"/>
    <cellStyle name="Normal 2 2 6 2 2 8 2" xfId="20081" xr:uid="{499B1975-E5B7-4FFE-921C-B0F6B80AAF86}"/>
    <cellStyle name="Normal 2 2 6 2 2 9" xfId="23059" xr:uid="{00BA739F-A1B6-45AE-B77E-887C9215CE59}"/>
    <cellStyle name="Normal 2 2 6 2 3" xfId="2732" xr:uid="{00000000-0005-0000-0000-000025040000}"/>
    <cellStyle name="Normal 2 2 6 2 3 2" xfId="3187" xr:uid="{00000000-0005-0000-0000-000026040000}"/>
    <cellStyle name="Normal 2 2 6 2 3 2 2" xfId="6244" xr:uid="{6F054504-44BD-42C9-AA22-3BACA7580360}"/>
    <cellStyle name="Normal 2 2 6 2 3 2 2 2" xfId="27042" xr:uid="{B09CE0B7-9764-4C38-A97E-326DCABF4D55}"/>
    <cellStyle name="Normal 2 2 6 2 3 2 2 3" xfId="15813" xr:uid="{8E04F228-6530-4F9F-8C15-F0254E2E4C5B}"/>
    <cellStyle name="Normal 2 2 6 2 3 2 3" xfId="8266" xr:uid="{958EE414-6373-4CF0-BE5F-00C92EC1F8AE}"/>
    <cellStyle name="Normal 2 2 6 2 3 2 3 2" xfId="18646" xr:uid="{2197D954-3104-4564-940C-6D59F2A9951B}"/>
    <cellStyle name="Normal 2 2 6 2 3 2 4" xfId="11099" xr:uid="{2D6C8B97-62B4-4DA8-B626-48719476F097}"/>
    <cellStyle name="Normal 2 2 6 2 3 2 4 2" xfId="21479" xr:uid="{0F40F97C-771B-4BE9-B3DA-F94A78A64F4D}"/>
    <cellStyle name="Normal 2 2 6 2 3 2 5" xfId="24071" xr:uid="{2ADE2F64-E9FA-4AC1-A03B-726B30D3571D}"/>
    <cellStyle name="Normal 2 2 6 2 3 2 6" xfId="13727" xr:uid="{42E91BD0-98A8-4495-8410-CE6A9CCE515B}"/>
    <cellStyle name="Normal 2 2 6 2 3 3" xfId="4296" xr:uid="{971A6F7A-AFB2-436A-B1B4-F113D718A7CF}"/>
    <cellStyle name="Normal 2 2 6 2 3 3 2" xfId="9067" xr:uid="{664D73D2-B22A-4951-A932-61284E659329}"/>
    <cellStyle name="Normal 2 2 6 2 3 3 2 2" xfId="29110" xr:uid="{2EC97DC1-4E87-49EB-BA04-9DA8D87362C3}"/>
    <cellStyle name="Normal 2 2 6 2 3 3 2 3" xfId="19447" xr:uid="{F62BBE02-DD83-406E-8C47-EB15CFE84F51}"/>
    <cellStyle name="Normal 2 2 6 2 3 3 3" xfId="11900" xr:uid="{B4FD6724-96A8-4636-A3CF-3C2DB3575377}"/>
    <cellStyle name="Normal 2 2 6 2 3 3 3 2" xfId="22280" xr:uid="{C9F376C1-F2A5-4B82-B967-60AB0472EEBC}"/>
    <cellStyle name="Normal 2 2 6 2 3 3 4" xfId="25395" xr:uid="{C156F1EE-186D-4F4C-B11D-8B8C506CE98A}"/>
    <cellStyle name="Normal 2 2 6 2 3 3 5" xfId="16614" xr:uid="{0F5FF7D2-38FE-4AB6-A99B-644E84413363}"/>
    <cellStyle name="Normal 2 2 6 2 3 4" xfId="5949" xr:uid="{AC2A7418-B225-47BA-A828-664C24550EAE}"/>
    <cellStyle name="Normal 2 2 6 2 3 4 2" xfId="28500" xr:uid="{B7A50A0D-E2FE-433F-B8D8-BFA030882AE8}"/>
    <cellStyle name="Normal 2 2 6 2 3 4 3" xfId="15402" xr:uid="{715501F0-E530-4AC1-94F3-5862C988D81A}"/>
    <cellStyle name="Normal 2 2 6 2 3 5" xfId="7855" xr:uid="{B7136852-1C74-4FB9-9486-4B100A271B7C}"/>
    <cellStyle name="Normal 2 2 6 2 3 5 2" xfId="18235" xr:uid="{BCC193CB-6993-412F-8996-9DE28E9B55B3}"/>
    <cellStyle name="Normal 2 2 6 2 3 6" xfId="10688" xr:uid="{E319272E-D7B6-47E6-9583-74C368EB9E3C}"/>
    <cellStyle name="Normal 2 2 6 2 3 6 2" xfId="21068" xr:uid="{60857185-132A-4FC6-BB37-40FA88651047}"/>
    <cellStyle name="Normal 2 2 6 2 3 7" xfId="24192" xr:uid="{10413727-889B-4E73-82C4-8EF0C680A434}"/>
    <cellStyle name="Normal 2 2 6 2 3 8" xfId="13165" xr:uid="{AD3103CD-2764-44EF-A605-330EB883A61C}"/>
    <cellStyle name="Normal 2 2 6 2 4" xfId="3188" xr:uid="{00000000-0005-0000-0000-000027040000}"/>
    <cellStyle name="Normal 2 2 6 2 4 2" xfId="4468" xr:uid="{0FE318DA-088C-485A-9A1B-148B7C2FE78A}"/>
    <cellStyle name="Normal 2 2 6 2 4 2 2" xfId="9239" xr:uid="{1048AA4A-927C-4161-B8BB-3B6E9A954A52}"/>
    <cellStyle name="Normal 2 2 6 2 4 2 2 2" xfId="19619" xr:uid="{B32F671F-47F0-485A-AD34-1D9C1F20B811}"/>
    <cellStyle name="Normal 2 2 6 2 4 2 3" xfId="12072" xr:uid="{3D4A563A-E48D-426B-B3CF-A2C49C71920E}"/>
    <cellStyle name="Normal 2 2 6 2 4 2 3 2" xfId="22452" xr:uid="{FACF2DD8-440B-42CC-8206-6CB96D9402EF}"/>
    <cellStyle name="Normal 2 2 6 2 4 2 4" xfId="26097" xr:uid="{12BA8A78-EF3A-4DDE-A8F1-C8052A647E4C}"/>
    <cellStyle name="Normal 2 2 6 2 4 2 5" xfId="16786" xr:uid="{0D39DC32-5A39-4618-97E4-409303F50F70}"/>
    <cellStyle name="Normal 2 2 6 2 4 3" xfId="6245" xr:uid="{711A1386-EB02-4D5C-A20F-D17AE5B53DD3}"/>
    <cellStyle name="Normal 2 2 6 2 4 3 2" xfId="15814" xr:uid="{1C57A535-5B59-4BC1-BD8C-FB0C0791E824}"/>
    <cellStyle name="Normal 2 2 6 2 4 4" xfId="8267" xr:uid="{C032CA74-9A89-4596-905A-E92BDA9AA145}"/>
    <cellStyle name="Normal 2 2 6 2 4 4 2" xfId="18647" xr:uid="{6A0B5E13-E75A-4ABD-A2F5-0CF3D9E12D20}"/>
    <cellStyle name="Normal 2 2 6 2 4 5" xfId="11100" xr:uid="{AE521645-6376-4B68-9A18-6D97632553A1}"/>
    <cellStyle name="Normal 2 2 6 2 4 5 2" xfId="21480" xr:uid="{69CC3F87-EA81-43EF-A06E-E7DDC96303E6}"/>
    <cellStyle name="Normal 2 2 6 2 4 6" xfId="24585" xr:uid="{FF1DE5FA-250B-4680-A117-DD1976C4FB09}"/>
    <cellStyle name="Normal 2 2 6 2 4 7" xfId="13728" xr:uid="{6EDAE71B-7F2C-473D-8893-EC43F0AADD36}"/>
    <cellStyle name="Normal 2 2 6 2 5" xfId="3183" xr:uid="{00000000-0005-0000-0000-000028040000}"/>
    <cellStyle name="Normal 2 2 6 2 5 2" xfId="6240" xr:uid="{0A6AF36F-1FBE-4672-9497-A7A631B308EF}"/>
    <cellStyle name="Normal 2 2 6 2 5 2 2" xfId="28738" xr:uid="{5B69F3EA-6B7C-4570-96D6-F27E5C980BFA}"/>
    <cellStyle name="Normal 2 2 6 2 5 2 3" xfId="15809" xr:uid="{76BEACCF-5F5B-43F0-A5B2-36DD6C9A2D9E}"/>
    <cellStyle name="Normal 2 2 6 2 5 3" xfId="8262" xr:uid="{4773665C-A056-459D-95BA-07D0BBFBC73C}"/>
    <cellStyle name="Normal 2 2 6 2 5 3 2" xfId="18642" xr:uid="{62DA566B-022B-451E-8489-F37EF95BA9A5}"/>
    <cellStyle name="Normal 2 2 6 2 5 4" xfId="11095" xr:uid="{B74255FD-0D92-4281-B1B5-831CF4D94442}"/>
    <cellStyle name="Normal 2 2 6 2 5 4 2" xfId="21475" xr:uid="{A43FA36F-DA4D-490C-8866-7682DC51D2EF}"/>
    <cellStyle name="Normal 2 2 6 2 5 5" xfId="23155" xr:uid="{B356D2F5-AA29-4BBE-B9FC-DF53537515CA}"/>
    <cellStyle name="Normal 2 2 6 2 5 6" xfId="13723" xr:uid="{5F8A1828-3379-4FFE-B5D9-A6997C5EE36D}"/>
    <cellStyle name="Normal 2 2 6 2 6" xfId="2547" xr:uid="{00000000-0005-0000-0000-000029040000}"/>
    <cellStyle name="Normal 2 2 6 2 6 2" xfId="5818" xr:uid="{DD46955B-644F-4075-A62A-01E728825C72}"/>
    <cellStyle name="Normal 2 2 6 2 6 2 2" xfId="25834" xr:uid="{5E225070-8700-47AE-BB40-F61DFAA2BB7A}"/>
    <cellStyle name="Normal 2 2 6 2 6 2 3" xfId="15218" xr:uid="{8A69E008-98E6-4611-A97E-CA5A9C690D18}"/>
    <cellStyle name="Normal 2 2 6 2 6 3" xfId="7671" xr:uid="{B7E0288A-09BC-41C8-AB8F-012493240ADF}"/>
    <cellStyle name="Normal 2 2 6 2 6 3 2" xfId="18051" xr:uid="{95348DC5-EF32-4E6B-8E46-E8DE78003BA3}"/>
    <cellStyle name="Normal 2 2 6 2 6 4" xfId="10504" xr:uid="{FCB519E4-A7D2-4946-B317-76A86C0422BC}"/>
    <cellStyle name="Normal 2 2 6 2 6 4 2" xfId="20884" xr:uid="{5A289437-DBA2-47F5-9B82-C36081E33F26}"/>
    <cellStyle name="Normal 2 2 6 2 6 5" xfId="23897" xr:uid="{E133F193-E3D0-4080-B01F-FB88A4225A0F}"/>
    <cellStyle name="Normal 2 2 6 2 6 6" xfId="12934" xr:uid="{E970EBAC-FD52-4F8B-B9ED-263F3F3A9451}"/>
    <cellStyle name="Normal 2 2 6 2 7" xfId="2241" xr:uid="{00000000-0005-0000-0000-00001F040000}"/>
    <cellStyle name="Normal 2 2 6 2 7 2" xfId="7367" xr:uid="{E3315053-3F06-4B6B-8A15-8F56FD09B6D3}"/>
    <cellStyle name="Normal 2 2 6 2 7 2 2" xfId="17747" xr:uid="{59CE3CB4-48FF-436F-AB9F-5BDBA10A3A4A}"/>
    <cellStyle name="Normal 2 2 6 2 7 3" xfId="10200" xr:uid="{E237DC12-6969-46B9-BEB8-59BF47688AC7}"/>
    <cellStyle name="Normal 2 2 6 2 7 3 2" xfId="20580" xr:uid="{2AC17149-8D77-4C66-9B64-E74F2D180A93}"/>
    <cellStyle name="Normal 2 2 6 2 7 4" xfId="22830" xr:uid="{2180F4CE-54F4-4334-B8BC-350373340C0E}"/>
    <cellStyle name="Normal 2 2 6 2 7 5" xfId="14914" xr:uid="{6C7199FC-4A5B-4644-B73C-9FD92807338A}"/>
    <cellStyle name="Normal 2 2 6 2 8" xfId="3794" xr:uid="{3DC452E1-1CA4-495A-BBE7-BA28DD8D8CA8}"/>
    <cellStyle name="Normal 2 2 6 2 8 2" xfId="8629" xr:uid="{2359EFA7-1177-40B1-A540-89631581AC54}"/>
    <cellStyle name="Normal 2 2 6 2 8 2 2" xfId="19009" xr:uid="{97C046AA-3D85-4DA4-95CF-1E9F0374DAB0}"/>
    <cellStyle name="Normal 2 2 6 2 8 3" xfId="11462" xr:uid="{8D1E2DDE-0A46-49A1-97D1-BE99B96D3287}"/>
    <cellStyle name="Normal 2 2 6 2 8 3 2" xfId="21842" xr:uid="{87787337-F20C-4DAF-989E-CB84C0CCECAE}"/>
    <cellStyle name="Normal 2 2 6 2 8 4" xfId="16176" xr:uid="{956371C3-846B-4513-8438-90381C4675D2}"/>
    <cellStyle name="Normal 2 2 6 2 9" xfId="5117" xr:uid="{5C4ACD4B-02FD-4CEF-A3D2-4E04A9F0C611}"/>
    <cellStyle name="Normal 2 2 6 2 9 2" xfId="14414" xr:uid="{260E15F7-FF2D-46CF-8555-BA8822FC5CA2}"/>
    <cellStyle name="Normal 2 2 6 3" xfId="767" xr:uid="{00000000-0005-0000-0000-0000AB040000}"/>
    <cellStyle name="Normal 2 2 6 3 10" xfId="9702" xr:uid="{4C3E2F2B-56B2-4CF4-96E5-96EDB012DA49}"/>
    <cellStyle name="Normal 2 2 6 3 10 2" xfId="20082" xr:uid="{DC4C3F4A-9533-46A9-9E89-A4555E3086C2}"/>
    <cellStyle name="Normal 2 2 6 3 11" xfId="24854" xr:uid="{E3A76C8A-2F6D-4F8D-A4BA-E63D7B8AF419}"/>
    <cellStyle name="Normal 2 2 6 3 12" xfId="12562" xr:uid="{5FB5965A-D485-4ACE-BAD5-9CC525EDB1AF}"/>
    <cellStyle name="Normal 2 2 6 3 2" xfId="2734" xr:uid="{00000000-0005-0000-0000-00002B040000}"/>
    <cellStyle name="Normal 2 2 6 3 2 2" xfId="3190" xr:uid="{00000000-0005-0000-0000-00002C040000}"/>
    <cellStyle name="Normal 2 2 6 3 2 2 2" xfId="6247" xr:uid="{E44AA17E-05A2-47E2-8395-59B103ABE9B4}"/>
    <cellStyle name="Normal 2 2 6 3 2 2 2 2" xfId="27121" xr:uid="{B3EE830C-9737-40AC-B774-DC1C1CDA2AC3}"/>
    <cellStyle name="Normal 2 2 6 3 2 2 2 3" xfId="15816" xr:uid="{D41E5751-026D-427F-8873-2102B9A0E2DA}"/>
    <cellStyle name="Normal 2 2 6 3 2 2 3" xfId="8269" xr:uid="{4F15D839-68EC-4AFB-B95C-AD303D81C0F5}"/>
    <cellStyle name="Normal 2 2 6 3 2 2 3 2" xfId="18649" xr:uid="{0941D33B-37E7-4FB9-8BDD-31ECB15DD03C}"/>
    <cellStyle name="Normal 2 2 6 3 2 2 4" xfId="11102" xr:uid="{AA5D45D2-B615-4681-905D-0A0D4F4CF0A8}"/>
    <cellStyle name="Normal 2 2 6 3 2 2 4 2" xfId="21482" xr:uid="{45B34AA5-B78E-46EE-8B6C-B69CC14AE78D}"/>
    <cellStyle name="Normal 2 2 6 3 2 2 5" xfId="25433" xr:uid="{DB672273-560C-4F9C-A8CF-761B73D83566}"/>
    <cellStyle name="Normal 2 2 6 3 2 2 6" xfId="13730" xr:uid="{668FCC29-7C50-4312-9C41-BAC872544AC2}"/>
    <cellStyle name="Normal 2 2 6 3 2 3" xfId="4298" xr:uid="{AF36B563-FC36-4796-A3A6-E1993E821E9D}"/>
    <cellStyle name="Normal 2 2 6 3 2 3 2" xfId="9069" xr:uid="{F175B39D-0BCE-4077-B094-FBA606ACB714}"/>
    <cellStyle name="Normal 2 2 6 3 2 3 2 2" xfId="29112" xr:uid="{7ACC3B77-734A-4C91-A47F-8FFBABF3EF56}"/>
    <cellStyle name="Normal 2 2 6 3 2 3 2 3" xfId="19449" xr:uid="{90426A97-6901-4D73-ACFF-6E4D5F24FB00}"/>
    <cellStyle name="Normal 2 2 6 3 2 3 3" xfId="11902" xr:uid="{E90BF0AC-1250-4A66-9DE8-9F93A865D89A}"/>
    <cellStyle name="Normal 2 2 6 3 2 3 3 2" xfId="22282" xr:uid="{A409580F-2461-4D9C-BA00-8347009ECB9C}"/>
    <cellStyle name="Normal 2 2 6 3 2 3 4" xfId="23061" xr:uid="{2FD785B8-6281-4902-A97E-AF9F93D90BCC}"/>
    <cellStyle name="Normal 2 2 6 3 2 3 5" xfId="16616" xr:uid="{94FE5296-6D54-4088-A379-492CD391DFE4}"/>
    <cellStyle name="Normal 2 2 6 3 2 4" xfId="5951" xr:uid="{E3D1BA83-E110-4070-ABE3-31455F14EECF}"/>
    <cellStyle name="Normal 2 2 6 3 2 4 2" xfId="28713" xr:uid="{C9B51B7B-BA27-4989-9B77-BFB6FEEC3C11}"/>
    <cellStyle name="Normal 2 2 6 3 2 4 3" xfId="15404" xr:uid="{20CA3628-CCFE-4F2B-844E-8FBCEFF9B7DA}"/>
    <cellStyle name="Normal 2 2 6 3 2 5" xfId="7857" xr:uid="{8509A51E-F4D4-43AF-8124-F96AF6EAB54C}"/>
    <cellStyle name="Normal 2 2 6 3 2 5 2" xfId="18237" xr:uid="{58C2555D-2438-45B4-9B64-3CAF8320319B}"/>
    <cellStyle name="Normal 2 2 6 3 2 6" xfId="10690" xr:uid="{35248E13-1CF6-4D3F-A839-08077937F647}"/>
    <cellStyle name="Normal 2 2 6 3 2 6 2" xfId="21070" xr:uid="{83687619-3CB4-42C4-9E00-6EC79E49A7BF}"/>
    <cellStyle name="Normal 2 2 6 3 2 7" xfId="23504" xr:uid="{A01A4261-FC07-442C-8D9A-17FE25863308}"/>
    <cellStyle name="Normal 2 2 6 3 2 8" xfId="13167" xr:uid="{1EA23027-6384-4BE0-89B2-3EA296E8FFEE}"/>
    <cellStyle name="Normal 2 2 6 3 3" xfId="3191" xr:uid="{00000000-0005-0000-0000-00002D040000}"/>
    <cellStyle name="Normal 2 2 6 3 3 2" xfId="4469" xr:uid="{D03A52A9-8653-4C41-9A28-8E98E897D3ED}"/>
    <cellStyle name="Normal 2 2 6 3 3 2 2" xfId="9240" xr:uid="{20DDAF65-0E91-4C94-8A20-E9554F74EB6D}"/>
    <cellStyle name="Normal 2 2 6 3 3 2 2 2" xfId="29229" xr:uid="{6827C6F6-99D4-44ED-A2FB-5741B27C3E44}"/>
    <cellStyle name="Normal 2 2 6 3 3 2 2 3" xfId="19620" xr:uid="{044F6EE3-1478-4DF6-805A-DAC9A06E9FD7}"/>
    <cellStyle name="Normal 2 2 6 3 3 2 3" xfId="12073" xr:uid="{A80DECAF-5FF3-4A7E-97AD-DD68C5184EDE}"/>
    <cellStyle name="Normal 2 2 6 3 3 2 3 2" xfId="22453" xr:uid="{77B21F3D-69BA-4E03-BFD5-FF6767435652}"/>
    <cellStyle name="Normal 2 2 6 3 3 2 4" xfId="24358" xr:uid="{A627CFC4-18FF-4911-B5E0-F00CA2CA1BE1}"/>
    <cellStyle name="Normal 2 2 6 3 3 2 5" xfId="16787" xr:uid="{41E8D57E-0898-4600-8B45-5C361F73F80D}"/>
    <cellStyle name="Normal 2 2 6 3 3 3" xfId="6248" xr:uid="{D55A819E-7CBD-4C4C-87F6-1352BB2121FA}"/>
    <cellStyle name="Normal 2 2 6 3 3 3 2" xfId="28258" xr:uid="{F55449F2-2BBE-4515-BF06-BC399FBB39BE}"/>
    <cellStyle name="Normal 2 2 6 3 3 3 3" xfId="15817" xr:uid="{AB63E61B-DF1C-41AA-A088-D991A00C7282}"/>
    <cellStyle name="Normal 2 2 6 3 3 4" xfId="8270" xr:uid="{490ABBA9-728D-4597-A084-EF8D5F57061F}"/>
    <cellStyle name="Normal 2 2 6 3 3 4 2" xfId="18650" xr:uid="{9D3C7B97-38B1-4510-9996-047A2F781E5F}"/>
    <cellStyle name="Normal 2 2 6 3 3 5" xfId="11103" xr:uid="{9E3BF72C-580C-4D36-B16E-04B1671D9201}"/>
    <cellStyle name="Normal 2 2 6 3 3 5 2" xfId="21483" xr:uid="{48F4F805-4B92-4084-AFEF-8783EEF5369B}"/>
    <cellStyle name="Normal 2 2 6 3 3 6" xfId="23800" xr:uid="{279D83EF-BFFF-4CA7-B6C2-FA5BB1B9598E}"/>
    <cellStyle name="Normal 2 2 6 3 3 7" xfId="13731" xr:uid="{E82538C7-D5CF-4C2C-B896-96B5B1D6732F}"/>
    <cellStyle name="Normal 2 2 6 3 4" xfId="3189" xr:uid="{00000000-0005-0000-0000-00002E040000}"/>
    <cellStyle name="Normal 2 2 6 3 4 2" xfId="6246" xr:uid="{AB61BC95-E1D2-4C7F-9E27-637375B52DE8}"/>
    <cellStyle name="Normal 2 2 6 3 4 2 2" xfId="28727" xr:uid="{37F78F17-D5CE-43E3-80C0-38223208C2D4}"/>
    <cellStyle name="Normal 2 2 6 3 4 2 3" xfId="15815" xr:uid="{D3DFF2FF-54D9-4183-BB09-9EE6CDDCB508}"/>
    <cellStyle name="Normal 2 2 6 3 4 3" xfId="8268" xr:uid="{21262C5E-45DD-408B-AAE8-F32E1D09324A}"/>
    <cellStyle name="Normal 2 2 6 3 4 3 2" xfId="18648" xr:uid="{67090179-1D90-4D36-BA32-A0967397BC40}"/>
    <cellStyle name="Normal 2 2 6 3 4 4" xfId="11101" xr:uid="{CA746757-EAF7-45AB-9E4D-50A54017AE93}"/>
    <cellStyle name="Normal 2 2 6 3 4 4 2" xfId="21481" xr:uid="{49E2FBDE-AD09-44C4-B9E9-07E28E6BC8FD}"/>
    <cellStyle name="Normal 2 2 6 3 4 5" xfId="24353" xr:uid="{16052B0A-7BE2-4385-8D41-C9A5844DC355}"/>
    <cellStyle name="Normal 2 2 6 3 4 6" xfId="13729" xr:uid="{7DB53946-566B-4CAD-BF90-3B847D9555DD}"/>
    <cellStyle name="Normal 2 2 6 3 5" xfId="2590" xr:uid="{00000000-0005-0000-0000-00002F040000}"/>
    <cellStyle name="Normal 2 2 6 3 5 2" xfId="5854" xr:uid="{C883B5AF-18F5-4388-ABB4-D72C87122743}"/>
    <cellStyle name="Normal 2 2 6 3 5 2 2" xfId="26933" xr:uid="{5A40FB34-956B-4526-BCE3-9614D21C9E93}"/>
    <cellStyle name="Normal 2 2 6 3 5 2 3" xfId="15261" xr:uid="{E94B3B5B-1644-4E26-928B-15FF78687728}"/>
    <cellStyle name="Normal 2 2 6 3 5 3" xfId="7714" xr:uid="{E1C381A5-BA63-4B96-8942-177F60E6A9C6}"/>
    <cellStyle name="Normal 2 2 6 3 5 3 2" xfId="18094" xr:uid="{ABCB03D5-EC80-40AD-B995-D7EDB6E2CA7F}"/>
    <cellStyle name="Normal 2 2 6 3 5 4" xfId="10547" xr:uid="{C5BB12D6-85EA-467C-A043-96B8CCF861A7}"/>
    <cellStyle name="Normal 2 2 6 3 5 4 2" xfId="20927" xr:uid="{F794C766-F5A4-4669-BF82-894589530290}"/>
    <cellStyle name="Normal 2 2 6 3 5 5" xfId="23618" xr:uid="{42A9F908-E0A3-4303-88B6-2D24B095DFFE}"/>
    <cellStyle name="Normal 2 2 6 3 5 6" xfId="12977" xr:uid="{2880477B-ED04-43B6-A0F4-A0DD907F21D8}"/>
    <cellStyle name="Normal 2 2 6 3 6" xfId="2329" xr:uid="{00000000-0005-0000-0000-00002A040000}"/>
    <cellStyle name="Normal 2 2 6 3 6 2" xfId="7455" xr:uid="{B959A3A8-48A6-4881-A410-74E64567F69E}"/>
    <cellStyle name="Normal 2 2 6 3 6 2 2" xfId="17835" xr:uid="{D409532D-8BBE-435F-BEBD-A89EDF2C4362}"/>
    <cellStyle name="Normal 2 2 6 3 6 3" xfId="10288" xr:uid="{B3C768DC-DF0A-4FF1-8D0F-D49D5A9E1F17}"/>
    <cellStyle name="Normal 2 2 6 3 6 3 2" xfId="20668" xr:uid="{20424838-F57D-4E3F-934D-E62956DB1E35}"/>
    <cellStyle name="Normal 2 2 6 3 6 4" xfId="23146" xr:uid="{6C7DB46A-CB8E-4767-A221-43C87A93B7DF}"/>
    <cellStyle name="Normal 2 2 6 3 6 5" xfId="15002" xr:uid="{58137D8A-5F2E-412F-A65D-DD4557451A70}"/>
    <cellStyle name="Normal 2 2 6 3 7" xfId="3844" xr:uid="{712F6ECE-2FCF-40FF-BC3A-B8E57455C658}"/>
    <cellStyle name="Normal 2 2 6 3 7 2" xfId="8676" xr:uid="{8801AC38-17ED-48C4-B15A-5EC496CB1189}"/>
    <cellStyle name="Normal 2 2 6 3 7 2 2" xfId="19056" xr:uid="{01EAAE53-7179-4F99-8C05-CDBA10542186}"/>
    <cellStyle name="Normal 2 2 6 3 7 3" xfId="11509" xr:uid="{B40DA53C-3E90-4116-9976-35490BC4F598}"/>
    <cellStyle name="Normal 2 2 6 3 7 3 2" xfId="21889" xr:uid="{2F776532-C363-4EA1-BE90-F85AFF70E5B9}"/>
    <cellStyle name="Normal 2 2 6 3 7 4" xfId="16223" xr:uid="{7D736926-DE92-4BAD-BB26-D0719308E154}"/>
    <cellStyle name="Normal 2 2 6 3 8" xfId="5119" xr:uid="{0D41CC50-3C09-47D8-9D04-FF0749EBE539}"/>
    <cellStyle name="Normal 2 2 6 3 8 2" xfId="14416" xr:uid="{4C44EB3C-92B7-4DF4-94B3-CBB25821F1A6}"/>
    <cellStyle name="Normal 2 2 6 3 9" xfId="6869" xr:uid="{67EEB3CB-5943-4F2C-A717-EB1EB3467721}"/>
    <cellStyle name="Normal 2 2 6 3 9 2" xfId="17249" xr:uid="{B3C0259A-3C51-4FD8-AD74-DF0716C38BAD}"/>
    <cellStyle name="Normal 2 2 6 4" xfId="768" xr:uid="{00000000-0005-0000-0000-0000AC040000}"/>
    <cellStyle name="Normal 2 2 6 4 2" xfId="3192" xr:uid="{00000000-0005-0000-0000-000031040000}"/>
    <cellStyle name="Normal 2 2 6 4 2 2" xfId="6249" xr:uid="{CB439588-1D5F-4005-8532-AF188C452CFA}"/>
    <cellStyle name="Normal 2 2 6 4 2 2 2" xfId="26730" xr:uid="{A61F4418-B64B-495C-8A31-614827CC5054}"/>
    <cellStyle name="Normal 2 2 6 4 2 2 3" xfId="15818" xr:uid="{B27AE241-0DD4-43AF-8FE3-F64AA791483B}"/>
    <cellStyle name="Normal 2 2 6 4 2 3" xfId="8271" xr:uid="{38EFA85C-082D-4ECE-A0AC-E6CBB8D45E4E}"/>
    <cellStyle name="Normal 2 2 6 4 2 3 2" xfId="18651" xr:uid="{17081F4A-10E4-4BEB-A3DD-8714A69DC71B}"/>
    <cellStyle name="Normal 2 2 6 4 2 4" xfId="11104" xr:uid="{AB647E7E-1D38-436E-B315-9751ECB1C453}"/>
    <cellStyle name="Normal 2 2 6 4 2 4 2" xfId="21484" xr:uid="{96F0541B-B4A5-4A30-AA34-B3D1F76A4527}"/>
    <cellStyle name="Normal 2 2 6 4 2 5" xfId="22996" xr:uid="{19A55A42-EF4F-4980-94B4-D4D545CBB56D}"/>
    <cellStyle name="Normal 2 2 6 4 2 6" xfId="13732" xr:uid="{D9031275-8D50-4DD1-9158-5A6601AD56D2}"/>
    <cellStyle name="Normal 2 2 6 4 3" xfId="2731" xr:uid="{00000000-0005-0000-0000-000032040000}"/>
    <cellStyle name="Normal 2 2 6 4 3 2" xfId="5948" xr:uid="{11B2852D-EDF7-4948-8623-C6242D2A565C}"/>
    <cellStyle name="Normal 2 2 6 4 3 2 2" xfId="28519" xr:uid="{B8A26FFE-FD78-420C-9DA2-1CE49CD93A72}"/>
    <cellStyle name="Normal 2 2 6 4 3 2 3" xfId="15401" xr:uid="{C30637F1-3D60-4C29-B383-B0542E07093A}"/>
    <cellStyle name="Normal 2 2 6 4 3 3" xfId="7854" xr:uid="{F1F9433B-0784-4153-9E12-4A4B4BF106CD}"/>
    <cellStyle name="Normal 2 2 6 4 3 3 2" xfId="18234" xr:uid="{4173CB35-3A2E-47F1-AA16-7B0E91E0B47E}"/>
    <cellStyle name="Normal 2 2 6 4 3 4" xfId="10687" xr:uid="{DCB347E5-4172-4DB5-B7FF-960D1BEC6F5A}"/>
    <cellStyle name="Normal 2 2 6 4 3 4 2" xfId="21067" xr:uid="{7D6A8905-8AC6-472E-93F1-89521DC82887}"/>
    <cellStyle name="Normal 2 2 6 4 3 5" xfId="25425" xr:uid="{A3D8D863-91FE-4A5A-B3FF-AEAB0AD23AC7}"/>
    <cellStyle name="Normal 2 2 6 4 3 6" xfId="13164" xr:uid="{8F0C0AEF-395A-44BD-A2DE-C4B39BBA0447}"/>
    <cellStyle name="Normal 2 2 6 4 4" xfId="4163" xr:uid="{0955D02B-ABE6-43BB-A2F0-E7BD877C50A1}"/>
    <cellStyle name="Normal 2 2 6 4 4 2" xfId="8934" xr:uid="{0F7D7877-6C21-48D3-9F5B-B4BC947A6719}"/>
    <cellStyle name="Normal 2 2 6 4 4 2 2" xfId="19314" xr:uid="{90F97ABE-9CA5-4539-94EF-79C5B2370B11}"/>
    <cellStyle name="Normal 2 2 6 4 4 3" xfId="11767" xr:uid="{C6512C9C-1DCE-4B4F-8549-4756852FD341}"/>
    <cellStyle name="Normal 2 2 6 4 4 3 2" xfId="22147" xr:uid="{25AFC8E6-F1E4-4611-B59B-A4D8AD2EC480}"/>
    <cellStyle name="Normal 2 2 6 4 4 4" xfId="24132" xr:uid="{A11D0DC3-5B44-4E74-BA89-53B7C535938D}"/>
    <cellStyle name="Normal 2 2 6 4 4 5" xfId="16481" xr:uid="{67E362AA-8D03-493D-957E-C45DFBA2D8E0}"/>
    <cellStyle name="Normal 2 2 6 4 5" xfId="5120" xr:uid="{F054F7C7-62F7-4116-B376-3EC374D865E7}"/>
    <cellStyle name="Normal 2 2 6 4 5 2" xfId="14417" xr:uid="{1B9BB4CB-0A06-49DF-ABF3-0EDFCF0F66D2}"/>
    <cellStyle name="Normal 2 2 6 4 6" xfId="6870" xr:uid="{9D58F73D-007B-4442-B32E-FCA7DC647B7E}"/>
    <cellStyle name="Normal 2 2 6 4 6 2" xfId="17250" xr:uid="{2C27107F-B77C-49B4-9A60-9E75B92D05E4}"/>
    <cellStyle name="Normal 2 2 6 4 7" xfId="9703" xr:uid="{118CD2BE-CE2D-4E3F-9EC0-A270E7B58A2D}"/>
    <cellStyle name="Normal 2 2 6 4 7 2" xfId="20083" xr:uid="{515A166A-0811-46E5-BD81-5274C64ACC04}"/>
    <cellStyle name="Normal 2 2 6 4 8" xfId="25105" xr:uid="{662F58D9-B0B3-404D-B0BA-5EF31AF847BF}"/>
    <cellStyle name="Normal 2 2 6 4 9" xfId="12720" xr:uid="{579D2275-C61E-415B-8BC5-51251ECF05D9}"/>
    <cellStyle name="Normal 2 2 6 5" xfId="3193" xr:uid="{00000000-0005-0000-0000-000033040000}"/>
    <cellStyle name="Normal 2 2 6 5 2" xfId="4470" xr:uid="{CBD07B7A-1544-404E-99B7-7AD42747BAF4}"/>
    <cellStyle name="Normal 2 2 6 5 2 2" xfId="9241" xr:uid="{CA8839B8-562D-4FEB-B1E5-229693210434}"/>
    <cellStyle name="Normal 2 2 6 5 2 2 2" xfId="29230" xr:uid="{7008ECDD-72A8-4384-9DE2-80A96C4C0FE1}"/>
    <cellStyle name="Normal 2 2 6 5 2 2 3" xfId="19621" xr:uid="{E250A443-58A5-4F1E-8887-54B5054E386F}"/>
    <cellStyle name="Normal 2 2 6 5 2 3" xfId="12074" xr:uid="{A7439361-3315-47F8-8836-473F23E19C0C}"/>
    <cellStyle name="Normal 2 2 6 5 2 3 2" xfId="22454" xr:uid="{8DA188E4-7D8C-4664-B87F-A2AC6C5358B8}"/>
    <cellStyle name="Normal 2 2 6 5 2 4" xfId="24068" xr:uid="{646BF25D-7858-4818-8FFB-C90EE6BB55BE}"/>
    <cellStyle name="Normal 2 2 6 5 2 5" xfId="16788" xr:uid="{85F5C205-8DAA-44DB-87A6-464B58944ED8}"/>
    <cellStyle name="Normal 2 2 6 5 3" xfId="6250" xr:uid="{895B147F-601B-4065-8645-5AD015666B32}"/>
    <cellStyle name="Normal 2 2 6 5 3 2" xfId="27912" xr:uid="{C45325C8-0CFF-4DC3-A87E-160F529C2D2B}"/>
    <cellStyle name="Normal 2 2 6 5 3 3" xfId="15819" xr:uid="{E7C8CA88-9C26-485E-B413-3C25F41487E1}"/>
    <cellStyle name="Normal 2 2 6 5 4" xfId="8272" xr:uid="{63A4AD72-30FC-40F9-8FB2-C73EA5B302F1}"/>
    <cellStyle name="Normal 2 2 6 5 4 2" xfId="18652" xr:uid="{66B849C8-0EA1-4C13-AF88-FE7571754B86}"/>
    <cellStyle name="Normal 2 2 6 5 5" xfId="11105" xr:uid="{5986780A-0B59-44F2-8E1F-FECB6B30AD7D}"/>
    <cellStyle name="Normal 2 2 6 5 5 2" xfId="21485" xr:uid="{BA19BD5D-A4AF-42F1-B58E-71A2A59A390D}"/>
    <cellStyle name="Normal 2 2 6 5 6" xfId="25222" xr:uid="{CEC419A5-CA5A-4DBB-B3B6-4C8BF7921A29}"/>
    <cellStyle name="Normal 2 2 6 5 7" xfId="13733" xr:uid="{8447C74C-ED2E-40B8-B030-E3008A10DE80}"/>
    <cellStyle name="Normal 2 2 6 6" xfId="2904" xr:uid="{00000000-0005-0000-0000-000034040000}"/>
    <cellStyle name="Normal 2 2 6 6 2" xfId="6089" xr:uid="{16CCF25F-2BD3-4135-9602-703A2BCB5A3C}"/>
    <cellStyle name="Normal 2 2 6 6 2 2" xfId="27701" xr:uid="{E10C9B2E-92BC-4CE7-926E-3F7744D6AE09}"/>
    <cellStyle name="Normal 2 2 6 6 2 3" xfId="15567" xr:uid="{426A488E-3F6F-4736-ABBE-26DF1BF33C1D}"/>
    <cellStyle name="Normal 2 2 6 6 3" xfId="8020" xr:uid="{78D8298A-1551-45ED-92A9-35D92C38DAC8}"/>
    <cellStyle name="Normal 2 2 6 6 3 2" xfId="18400" xr:uid="{11096A96-338B-4C74-9D7E-5DD9EEFC39F6}"/>
    <cellStyle name="Normal 2 2 6 6 4" xfId="10853" xr:uid="{A64EA007-8B20-4236-A1E1-D7AD8F2E0402}"/>
    <cellStyle name="Normal 2 2 6 6 4 2" xfId="21233" xr:uid="{A568604F-B051-45B5-B2AE-184A6C336636}"/>
    <cellStyle name="Normal 2 2 6 6 5" xfId="25277" xr:uid="{43C848A0-2D16-45DD-9695-5240E1C8FA92}"/>
    <cellStyle name="Normal 2 2 6 6 6" xfId="13418" xr:uid="{A33F8664-23C1-415E-AF6C-867349EDD5A7}"/>
    <cellStyle name="Normal 2 2 6 7" xfId="2487" xr:uid="{00000000-0005-0000-0000-000035040000}"/>
    <cellStyle name="Normal 2 2 6 7 2" xfId="5771" xr:uid="{76CAC20D-489B-4B80-AD7E-D302E50A89E9}"/>
    <cellStyle name="Normal 2 2 6 7 2 2" xfId="26466" xr:uid="{D18F8181-AC54-42E7-B8E9-3673541D1599}"/>
    <cellStyle name="Normal 2 2 6 7 2 3" xfId="15158" xr:uid="{30643F72-C803-4F70-A78F-77234816673F}"/>
    <cellStyle name="Normal 2 2 6 7 3" xfId="7611" xr:uid="{EB608BF7-F122-4D70-BD0D-248C68CE590A}"/>
    <cellStyle name="Normal 2 2 6 7 3 2" xfId="17991" xr:uid="{9BC7CEE9-1CB8-4489-93FE-B18739EEFB5A}"/>
    <cellStyle name="Normal 2 2 6 7 4" xfId="10444" xr:uid="{F98CD522-C74E-4D1E-9884-1EBA819EBE4C}"/>
    <cellStyle name="Normal 2 2 6 7 4 2" xfId="20824" xr:uid="{1B78D906-7CBB-4C14-8AEE-11AAE0094DCB}"/>
    <cellStyle name="Normal 2 2 6 7 5" xfId="24941" xr:uid="{0BDC3D58-65E9-4A77-A03E-5C78897CB417}"/>
    <cellStyle name="Normal 2 2 6 7 6" xfId="12874" xr:uid="{A61C95EC-B2BA-4019-8830-F0EC110B5898}"/>
    <cellStyle name="Normal 2 2 6 8" xfId="2181" xr:uid="{00000000-0005-0000-0000-00001E040000}"/>
    <cellStyle name="Normal 2 2 6 8 2" xfId="7307" xr:uid="{6FC49187-1498-4000-B451-C8FB2596069A}"/>
    <cellStyle name="Normal 2 2 6 8 2 2" xfId="17687" xr:uid="{79745B4B-26CA-4AC5-AE20-0B3FB148D3D9}"/>
    <cellStyle name="Normal 2 2 6 8 3" xfId="10140" xr:uid="{C57AE7CB-C828-480E-A737-28460381E7A3}"/>
    <cellStyle name="Normal 2 2 6 8 3 2" xfId="20520" xr:uid="{E3DE3E9B-B822-4C8F-AD42-AEE9F96751B6}"/>
    <cellStyle name="Normal 2 2 6 8 4" xfId="24878" xr:uid="{C13717B4-B448-4C7A-AC0F-334D441DECE9}"/>
    <cellStyle name="Normal 2 2 6 8 5" xfId="14854" xr:uid="{B26FC4E8-4B10-4E19-A201-225B353C08D8}"/>
    <cellStyle name="Normal 2 2 6 9" xfId="3936" xr:uid="{4F71D83A-959D-475E-9D25-7D6B36415D87}"/>
    <cellStyle name="Normal 2 2 6 9 2" xfId="8767" xr:uid="{96233D5B-8A89-48F1-9A57-B9BB5A2D37F7}"/>
    <cellStyle name="Normal 2 2 6 9 2 2" xfId="19147" xr:uid="{C662E802-04A3-4507-9901-49DF157CDFAB}"/>
    <cellStyle name="Normal 2 2 6 9 3" xfId="11600" xr:uid="{37797751-1450-47F8-9DE4-6D15B02F0F8C}"/>
    <cellStyle name="Normal 2 2 6 9 3 2" xfId="21980" xr:uid="{A0CF1402-2736-4402-90DC-2EE07E6D4E1F}"/>
    <cellStyle name="Normal 2 2 6 9 4" xfId="16314" xr:uid="{D1D6B85D-8E12-4532-AB67-4098610E0955}"/>
    <cellStyle name="Normal 2 2 7" xfId="769" xr:uid="{00000000-0005-0000-0000-0000AD040000}"/>
    <cellStyle name="Normal 2 2 7 10" xfId="5121" xr:uid="{97DE0FAD-FD61-428C-B324-15458C6A0DE0}"/>
    <cellStyle name="Normal 2 2 7 10 2" xfId="14418" xr:uid="{5A552025-BB63-47C8-A716-65B49A2A9EB2}"/>
    <cellStyle name="Normal 2 2 7 11" xfId="6871" xr:uid="{1FBE5570-8EB9-4FA4-89F2-2A70BF75E24B}"/>
    <cellStyle name="Normal 2 2 7 11 2" xfId="17251" xr:uid="{8F1A0535-AADD-49A8-B8C7-E616384AD067}"/>
    <cellStyle name="Normal 2 2 7 12" xfId="9704" xr:uid="{32224345-8BBA-42D9-98F0-CE4FAE9AE546}"/>
    <cellStyle name="Normal 2 2 7 12 2" xfId="20084" xr:uid="{CD5807E9-F3EE-4241-B288-F1ADAD15438D}"/>
    <cellStyle name="Normal 2 2 7 13" xfId="23474" xr:uid="{415A84E5-3159-4712-8FD1-985112B084C9}"/>
    <cellStyle name="Normal 2 2 7 14" xfId="12446" xr:uid="{CCF5E73B-3EDA-4F88-A85B-AD221AFC95BD}"/>
    <cellStyle name="Normal 2 2 7 2" xfId="770" xr:uid="{00000000-0005-0000-0000-0000AE040000}"/>
    <cellStyle name="Normal 2 2 7 2 10" xfId="9705" xr:uid="{96B7BC76-69A9-41C1-9071-99C298FB4CFB}"/>
    <cellStyle name="Normal 2 2 7 2 10 2" xfId="20085" xr:uid="{94D6349B-CF0D-4CAC-BB03-F05F5F955F3C}"/>
    <cellStyle name="Normal 2 2 7 2 11" xfId="25195" xr:uid="{970A88EF-7558-4745-BAD3-842CFCCC2476}"/>
    <cellStyle name="Normal 2 2 7 2 12" xfId="12563" xr:uid="{14A48E73-5367-44A3-A89F-BE47A5943D14}"/>
    <cellStyle name="Normal 2 2 7 2 2" xfId="771" xr:uid="{00000000-0005-0000-0000-0000AF040000}"/>
    <cellStyle name="Normal 2 2 7 2 2 2" xfId="3195" xr:uid="{00000000-0005-0000-0000-000039040000}"/>
    <cellStyle name="Normal 2 2 7 2 2 2 2" xfId="6252" xr:uid="{8B11C461-0E06-45AB-BD28-47EC1E74397F}"/>
    <cellStyle name="Normal 2 2 7 2 2 2 2 2" xfId="27096" xr:uid="{A2CCF78B-5DD6-47A7-84C9-8DA8F0D392B4}"/>
    <cellStyle name="Normal 2 2 7 2 2 2 2 3" xfId="27663" xr:uid="{5120584F-076D-44DE-8E1C-FDF7DE413BEE}"/>
    <cellStyle name="Normal 2 2 7 2 2 2 2 4" xfId="15821" xr:uid="{88F2C3A9-307E-4134-B781-3A57D5248454}"/>
    <cellStyle name="Normal 2 2 7 2 2 2 3" xfId="8274" xr:uid="{7BE2E20E-F2EA-49A6-9ACC-66CECE11E9F9}"/>
    <cellStyle name="Normal 2 2 7 2 2 2 3 2" xfId="28880" xr:uid="{AEB2A2CB-9366-4AE7-8001-9CBCA404FA79}"/>
    <cellStyle name="Normal 2 2 7 2 2 2 3 3" xfId="18654" xr:uid="{73B34709-9830-4084-8A92-2F31CF5ACFC4}"/>
    <cellStyle name="Normal 2 2 7 2 2 2 4" xfId="11107" xr:uid="{F4CFA1E6-1823-474B-A36C-6B8D54B5BE31}"/>
    <cellStyle name="Normal 2 2 7 2 2 2 4 2" xfId="21487" xr:uid="{6046E642-0BB4-46AC-9CF4-488A10B6EBD7}"/>
    <cellStyle name="Normal 2 2 7 2 2 2 5" xfId="25171" xr:uid="{0C8150D5-790E-4464-88E3-73F177477228}"/>
    <cellStyle name="Normal 2 2 7 2 2 2 6" xfId="13735" xr:uid="{02216744-12C4-4C6E-A890-ECFFA8F6FE2F}"/>
    <cellStyle name="Normal 2 2 7 2 2 3" xfId="4300" xr:uid="{5BF1446D-7DBC-47F3-8E2E-3AC34E7B0E6E}"/>
    <cellStyle name="Normal 2 2 7 2 2 3 2" xfId="9071" xr:uid="{BE47E111-92AC-4C0C-8529-002B140A12F9}"/>
    <cellStyle name="Normal 2 2 7 2 2 3 2 2" xfId="29114" xr:uid="{43363453-912B-4F5E-851B-25802F134C88}"/>
    <cellStyle name="Normal 2 2 7 2 2 3 2 3" xfId="19451" xr:uid="{4D73426A-9A7A-4ACD-A503-0CEFB7FC3F61}"/>
    <cellStyle name="Normal 2 2 7 2 2 3 3" xfId="11904" xr:uid="{88B15B4F-B2C9-43F1-8EF5-28198862C72D}"/>
    <cellStyle name="Normal 2 2 7 2 2 3 3 2" xfId="22284" xr:uid="{6755AD40-28FB-4E7D-A94B-D136868330C0}"/>
    <cellStyle name="Normal 2 2 7 2 2 3 4" xfId="23310" xr:uid="{0D01CC80-EC2F-491C-8FB7-AC748902593B}"/>
    <cellStyle name="Normal 2 2 7 2 2 3 5" xfId="16618" xr:uid="{DAF76C26-DB75-47F7-8EBA-DF102241B8B3}"/>
    <cellStyle name="Normal 2 2 7 2 2 4" xfId="5123" xr:uid="{829582CC-8806-4FA3-A337-62363E98AB53}"/>
    <cellStyle name="Normal 2 2 7 2 2 4 2" xfId="25881" xr:uid="{A51740CD-DFD9-4F10-A675-5809E6580706}"/>
    <cellStyle name="Normal 2 2 7 2 2 4 3" xfId="14420" xr:uid="{22F09D4F-0AD0-4215-AD98-2BDBBCF02486}"/>
    <cellStyle name="Normal 2 2 7 2 2 5" xfId="6873" xr:uid="{29BDE919-A952-42B7-9861-EEE06193E0CD}"/>
    <cellStyle name="Normal 2 2 7 2 2 5 2" xfId="17253" xr:uid="{C8AB0511-E919-4E33-9EA1-139219EE4BA6}"/>
    <cellStyle name="Normal 2 2 7 2 2 6" xfId="9706" xr:uid="{4EA87817-1414-45A3-8CDC-010B98153A50}"/>
    <cellStyle name="Normal 2 2 7 2 2 6 2" xfId="20086" xr:uid="{140904F0-1D4A-4C7A-94F9-38C6FCBB4593}"/>
    <cellStyle name="Normal 2 2 7 2 2 7" xfId="23574" xr:uid="{75409168-E756-4EE6-92D5-D0BEB4372556}"/>
    <cellStyle name="Normal 2 2 7 2 2 8" xfId="13169" xr:uid="{8E17ED30-0202-45B1-AF39-E9ECBB348417}"/>
    <cellStyle name="Normal 2 2 7 2 3" xfId="3196" xr:uid="{00000000-0005-0000-0000-00003A040000}"/>
    <cellStyle name="Normal 2 2 7 2 3 2" xfId="4471" xr:uid="{D6D0C682-5969-4AC5-9296-5C9390C11DD7}"/>
    <cellStyle name="Normal 2 2 7 2 3 2 2" xfId="9242" xr:uid="{ED2845A6-9518-4346-9FDE-1F0839C90A5B}"/>
    <cellStyle name="Normal 2 2 7 2 3 2 2 2" xfId="29231" xr:uid="{045A4F97-EE36-42E4-AD16-B94B3C10FB01}"/>
    <cellStyle name="Normal 2 2 7 2 3 2 2 3" xfId="19622" xr:uid="{9FB96ECF-A0C4-42EF-8303-C99252B9D45F}"/>
    <cellStyle name="Normal 2 2 7 2 3 2 3" xfId="12075" xr:uid="{B344CE8A-4F10-4CDB-9883-E7ED2F225F10}"/>
    <cellStyle name="Normal 2 2 7 2 3 2 3 2" xfId="22455" xr:uid="{D9F654AB-3DCA-43C0-9942-68D3398C16E2}"/>
    <cellStyle name="Normal 2 2 7 2 3 2 4" xfId="23182" xr:uid="{9277E302-6DAB-407E-9C1D-A5D8F6A355C6}"/>
    <cellStyle name="Normal 2 2 7 2 3 2 5" xfId="16789" xr:uid="{71B25BC7-30E6-4D6A-AB81-F9522879AEA8}"/>
    <cellStyle name="Normal 2 2 7 2 3 3" xfId="6253" xr:uid="{CEDDA396-6283-461F-9196-E75D991EE142}"/>
    <cellStyle name="Normal 2 2 7 2 3 3 2" xfId="27031" xr:uid="{FAF40926-BBA6-40FB-A9B8-993BF85ACA13}"/>
    <cellStyle name="Normal 2 2 7 2 3 3 3" xfId="15822" xr:uid="{41B0010C-AC18-47D0-ABF8-05B957E3ACEA}"/>
    <cellStyle name="Normal 2 2 7 2 3 4" xfId="8275" xr:uid="{3A501C5D-B598-42DE-AA9C-2D0B185BE320}"/>
    <cellStyle name="Normal 2 2 7 2 3 4 2" xfId="18655" xr:uid="{98154A14-30EF-498C-BD93-16585A4C902D}"/>
    <cellStyle name="Normal 2 2 7 2 3 5" xfId="11108" xr:uid="{07C0A32C-C2F8-4C30-BA14-3A2352C2684B}"/>
    <cellStyle name="Normal 2 2 7 2 3 5 2" xfId="21488" xr:uid="{27D4A009-BAD5-4E39-9EB7-8502857800DF}"/>
    <cellStyle name="Normal 2 2 7 2 3 6" xfId="25134" xr:uid="{6DFABF6E-1F9B-4625-BDF1-C54002BA0E42}"/>
    <cellStyle name="Normal 2 2 7 2 3 7" xfId="13736" xr:uid="{44024F55-7CC3-4707-8DC4-26D77126A2E3}"/>
    <cellStyle name="Normal 2 2 7 2 4" xfId="3194" xr:uid="{00000000-0005-0000-0000-00003B040000}"/>
    <cellStyle name="Normal 2 2 7 2 4 2" xfId="6251" xr:uid="{A7A1CCB2-E3D0-43EA-8197-34A7C09AEF96}"/>
    <cellStyle name="Normal 2 2 7 2 4 2 2" xfId="27154" xr:uid="{3E2FF402-3FDD-43AC-8ABB-5AAA0B77C2CE}"/>
    <cellStyle name="Normal 2 2 7 2 4 2 3" xfId="15820" xr:uid="{1D5EA078-8212-4425-8345-5A255D9DAD6E}"/>
    <cellStyle name="Normal 2 2 7 2 4 3" xfId="8273" xr:uid="{C74BA113-14D3-4CB9-B20E-273E7EB6FD33}"/>
    <cellStyle name="Normal 2 2 7 2 4 3 2" xfId="18653" xr:uid="{E6C0D189-9183-442D-9D68-7E282810D9F1}"/>
    <cellStyle name="Normal 2 2 7 2 4 4" xfId="11106" xr:uid="{BA254123-1B17-4C76-85E0-9AB7220FD05C}"/>
    <cellStyle name="Normal 2 2 7 2 4 4 2" xfId="21486" xr:uid="{D47D7829-4F01-405F-9CD6-6DE623E2F170}"/>
    <cellStyle name="Normal 2 2 7 2 4 5" xfId="23440" xr:uid="{CF19129B-7CF2-4FAA-8889-965D44A5F84E}"/>
    <cellStyle name="Normal 2 2 7 2 4 6" xfId="13734" xr:uid="{A2FEC267-718D-44B3-A1DD-EB431AD8109B}"/>
    <cellStyle name="Normal 2 2 7 2 5" xfId="2521" xr:uid="{00000000-0005-0000-0000-00003C040000}"/>
    <cellStyle name="Normal 2 2 7 2 5 2" xfId="5797" xr:uid="{23A0BEF1-34F6-404A-814A-EEB3AB3D6CC9}"/>
    <cellStyle name="Normal 2 2 7 2 5 2 2" xfId="28744" xr:uid="{383549BB-5F0D-44D9-A695-FB8092A97676}"/>
    <cellStyle name="Normal 2 2 7 2 5 2 3" xfId="15192" xr:uid="{C9121AAE-BCE2-4E47-A76D-C5EFDF2C471C}"/>
    <cellStyle name="Normal 2 2 7 2 5 3" xfId="7645" xr:uid="{ADEA8325-5E94-48BA-B7EE-99860C3CA05E}"/>
    <cellStyle name="Normal 2 2 7 2 5 3 2" xfId="18025" xr:uid="{97FAF7B9-8F45-4792-B0F2-58B344511F34}"/>
    <cellStyle name="Normal 2 2 7 2 5 4" xfId="10478" xr:uid="{B1F3EEF4-88D2-4FD9-BBC4-8072DF524313}"/>
    <cellStyle name="Normal 2 2 7 2 5 4 2" xfId="20858" xr:uid="{F439DE09-43CA-43ED-A509-79F09AF9D346}"/>
    <cellStyle name="Normal 2 2 7 2 5 5" xfId="24864" xr:uid="{DFC9CDCE-CD34-4F68-AC8B-3E978F5E142E}"/>
    <cellStyle name="Normal 2 2 7 2 5 6" xfId="12908" xr:uid="{F0FAC557-219A-4CC5-87C5-59F8BD421481}"/>
    <cellStyle name="Normal 2 2 7 2 6" xfId="2330" xr:uid="{00000000-0005-0000-0000-000037040000}"/>
    <cellStyle name="Normal 2 2 7 2 6 2" xfId="7456" xr:uid="{AA518F21-B686-48E8-B898-EC04D5D2B410}"/>
    <cellStyle name="Normal 2 2 7 2 6 2 2" xfId="17836" xr:uid="{4F3935D6-4461-4126-B862-3FF94E3FD125}"/>
    <cellStyle name="Normal 2 2 7 2 6 3" xfId="10289" xr:uid="{11BC9346-AD29-4F36-90D3-7C872D157AFB}"/>
    <cellStyle name="Normal 2 2 7 2 6 3 2" xfId="20669" xr:uid="{9B00FE18-2CDF-413E-A2B7-1C59FA4D06DA}"/>
    <cellStyle name="Normal 2 2 7 2 6 4" xfId="23208" xr:uid="{A3C83875-F8A8-4E4D-9003-627B13C89284}"/>
    <cellStyle name="Normal 2 2 7 2 6 5" xfId="15003" xr:uid="{CA5708F2-7C54-4703-8E71-37C3A0A7BB5E}"/>
    <cellStyle name="Normal 2 2 7 2 7" xfId="3845" xr:uid="{D771F0E0-C0AC-4977-97D7-6CCA4D9AA339}"/>
    <cellStyle name="Normal 2 2 7 2 7 2" xfId="8677" xr:uid="{0C570D39-C3EB-435E-96B0-04A4C5B12501}"/>
    <cellStyle name="Normal 2 2 7 2 7 2 2" xfId="19057" xr:uid="{48824E7D-FEE0-4B8B-AE88-C8DEE2217EA4}"/>
    <cellStyle name="Normal 2 2 7 2 7 3" xfId="11510" xr:uid="{1299A268-0595-4B2F-A6DE-39BA0E2E8536}"/>
    <cellStyle name="Normal 2 2 7 2 7 3 2" xfId="21890" xr:uid="{887E6F02-517A-43A6-8954-2FC1E9DA644D}"/>
    <cellStyle name="Normal 2 2 7 2 7 4" xfId="16224" xr:uid="{94FED017-C12D-47E2-A831-420BF6B109B2}"/>
    <cellStyle name="Normal 2 2 7 2 8" xfId="5122" xr:uid="{ADAE79B2-4B97-4577-89B0-127316D79130}"/>
    <cellStyle name="Normal 2 2 7 2 8 2" xfId="14419" xr:uid="{CE00637D-9DCD-4172-9738-12F69E7ACD9A}"/>
    <cellStyle name="Normal 2 2 7 2 9" xfId="6872" xr:uid="{4FACCF4B-8810-4D34-B90E-8A139B2A6C5C}"/>
    <cellStyle name="Normal 2 2 7 2 9 2" xfId="17252" xr:uid="{FD74E31E-4DE3-469F-9005-4292C928A904}"/>
    <cellStyle name="Normal 2 2 7 3" xfId="772" xr:uid="{00000000-0005-0000-0000-0000B0040000}"/>
    <cellStyle name="Normal 2 2 7 3 10" xfId="23005" xr:uid="{F17254B3-5808-4371-AB5E-AFEDFD4B5483}"/>
    <cellStyle name="Normal 2 2 7 3 11" xfId="12721" xr:uid="{178C3338-824D-4C4A-8A4E-D25A680F0A44}"/>
    <cellStyle name="Normal 2 2 7 3 2" xfId="2735" xr:uid="{00000000-0005-0000-0000-00003E040000}"/>
    <cellStyle name="Normal 2 2 7 3 2 2" xfId="3198" xr:uid="{00000000-0005-0000-0000-00003F040000}"/>
    <cellStyle name="Normal 2 2 7 3 2 2 2" xfId="6255" xr:uid="{1A212D7B-5846-4C44-AAAC-EBFBC95895B4}"/>
    <cellStyle name="Normal 2 2 7 3 2 2 2 2" xfId="27547" xr:uid="{F3E218AA-116F-45C5-86B0-CAD0C1827EF6}"/>
    <cellStyle name="Normal 2 2 7 3 2 2 2 3" xfId="15824" xr:uid="{3C4B6901-F247-4586-BE1B-C5C9D4C80ACA}"/>
    <cellStyle name="Normal 2 2 7 3 2 2 3" xfId="8277" xr:uid="{CA3C5097-3312-4E1C-A313-E9DC851AE2C4}"/>
    <cellStyle name="Normal 2 2 7 3 2 2 3 2" xfId="18657" xr:uid="{4F701770-DC31-413F-9135-9FE178093DCF}"/>
    <cellStyle name="Normal 2 2 7 3 2 2 4" xfId="11110" xr:uid="{789F14F5-2087-4FE2-9F62-717D858521BC}"/>
    <cellStyle name="Normal 2 2 7 3 2 2 4 2" xfId="21490" xr:uid="{4904FFD4-0B5B-499F-A0DA-8C684E0A2E6D}"/>
    <cellStyle name="Normal 2 2 7 3 2 2 5" xfId="24137" xr:uid="{0E5E244E-A51D-4D1E-8426-6A6B11BCF3E7}"/>
    <cellStyle name="Normal 2 2 7 3 2 2 6" xfId="13738" xr:uid="{E87C28D9-8A87-48F5-93CB-BCB19802B7CE}"/>
    <cellStyle name="Normal 2 2 7 3 2 3" xfId="4301" xr:uid="{EAF366F8-D447-4075-81DF-515D051DD7C2}"/>
    <cellStyle name="Normal 2 2 7 3 2 3 2" xfId="9072" xr:uid="{556CF877-2043-4BA3-B28F-234F15C1AEEA}"/>
    <cellStyle name="Normal 2 2 7 3 2 3 2 2" xfId="29115" xr:uid="{021A0685-800E-4150-8DAD-FE739C4E024A}"/>
    <cellStyle name="Normal 2 2 7 3 2 3 2 3" xfId="19452" xr:uid="{DD452560-2B8B-49DC-826C-6448540E28C2}"/>
    <cellStyle name="Normal 2 2 7 3 2 3 3" xfId="11905" xr:uid="{E7745375-D0FA-4318-B53C-3CDB4467A48B}"/>
    <cellStyle name="Normal 2 2 7 3 2 3 3 2" xfId="22285" xr:uid="{9EA5C9C2-28B6-4309-AF57-177710D515A7}"/>
    <cellStyle name="Normal 2 2 7 3 2 3 4" xfId="23548" xr:uid="{6897237D-6A89-4CCD-9989-063E5488F7C7}"/>
    <cellStyle name="Normal 2 2 7 3 2 3 5" xfId="16619" xr:uid="{A0E2F83C-CEF0-46C9-B482-21FDD2B95E65}"/>
    <cellStyle name="Normal 2 2 7 3 2 4" xfId="5952" xr:uid="{DE040285-1C97-4EC5-981F-0884DD59A246}"/>
    <cellStyle name="Normal 2 2 7 3 2 4 2" xfId="27341" xr:uid="{C304F024-8373-44EF-8702-1365F2D427CD}"/>
    <cellStyle name="Normal 2 2 7 3 2 4 3" xfId="15405" xr:uid="{83F001C6-1E3E-4BEF-A578-6A98F78A5346}"/>
    <cellStyle name="Normal 2 2 7 3 2 5" xfId="7858" xr:uid="{2339EDD1-F2C1-42F8-A2DB-FAD34473DCFC}"/>
    <cellStyle name="Normal 2 2 7 3 2 5 2" xfId="18238" xr:uid="{C8AD0386-3040-46F1-B645-6655476B4E1C}"/>
    <cellStyle name="Normal 2 2 7 3 2 6" xfId="10691" xr:uid="{4E2A75C5-D6E1-4366-B646-1EA5470A1E7B}"/>
    <cellStyle name="Normal 2 2 7 3 2 6 2" xfId="21071" xr:uid="{9B0F25AF-5BD6-4B90-A454-D00D5EA39529}"/>
    <cellStyle name="Normal 2 2 7 3 2 7" xfId="25132" xr:uid="{E830B5F4-CEBC-4DFD-B7C5-8C2032ABC27D}"/>
    <cellStyle name="Normal 2 2 7 3 2 8" xfId="13170" xr:uid="{DAF114F1-DD70-4554-94B8-AEA3F3E71683}"/>
    <cellStyle name="Normal 2 2 7 3 3" xfId="3199" xr:uid="{00000000-0005-0000-0000-000040040000}"/>
    <cellStyle name="Normal 2 2 7 3 3 2" xfId="4472" xr:uid="{0428E46A-93CA-416A-8A3D-64F2AF294697}"/>
    <cellStyle name="Normal 2 2 7 3 3 2 2" xfId="9243" xr:uid="{7F6CBD5B-9D8F-4693-97C1-702733C70EEF}"/>
    <cellStyle name="Normal 2 2 7 3 3 2 2 2" xfId="29232" xr:uid="{4E15FF19-501D-4EF1-9C91-2E64E0E8506B}"/>
    <cellStyle name="Normal 2 2 7 3 3 2 2 3" xfId="19623" xr:uid="{73AA55D1-3CF8-4142-979A-740880D272DD}"/>
    <cellStyle name="Normal 2 2 7 3 3 2 3" xfId="12076" xr:uid="{DE2C7111-8310-472C-9C0D-BDF10E297E82}"/>
    <cellStyle name="Normal 2 2 7 3 3 2 3 2" xfId="22456" xr:uid="{27BD705E-F3E4-4F7C-996B-87B1BC251D6C}"/>
    <cellStyle name="Normal 2 2 7 3 3 2 4" xfId="24391" xr:uid="{58A0A0B9-BE64-483A-ABB4-854BC81CB446}"/>
    <cellStyle name="Normal 2 2 7 3 3 2 5" xfId="16790" xr:uid="{6C66086D-972D-42D1-8497-F58F520E4481}"/>
    <cellStyle name="Normal 2 2 7 3 3 3" xfId="6256" xr:uid="{D940372C-13D7-4285-9FDE-3B180C7240FF}"/>
    <cellStyle name="Normal 2 2 7 3 3 3 2" xfId="27755" xr:uid="{F28E13FF-310C-4A09-BC29-966A74D8A060}"/>
    <cellStyle name="Normal 2 2 7 3 3 3 3" xfId="15825" xr:uid="{7BCAF169-B59A-4731-AF05-776ADEDAE458}"/>
    <cellStyle name="Normal 2 2 7 3 3 4" xfId="8278" xr:uid="{C8B16FE4-4C61-4173-A19E-762D85240BFE}"/>
    <cellStyle name="Normal 2 2 7 3 3 4 2" xfId="18658" xr:uid="{347D0C6D-BD62-4E72-8C14-0AA1A467D708}"/>
    <cellStyle name="Normal 2 2 7 3 3 5" xfId="11111" xr:uid="{73022351-1C26-4939-AA38-289D77681BAD}"/>
    <cellStyle name="Normal 2 2 7 3 3 5 2" xfId="21491" xr:uid="{D838C5FD-0A15-4C6C-A084-82D9C901D236}"/>
    <cellStyle name="Normal 2 2 7 3 3 6" xfId="23999" xr:uid="{EDDCD52D-04C6-4A80-B038-2BF9C8415521}"/>
    <cellStyle name="Normal 2 2 7 3 3 7" xfId="13739" xr:uid="{7A73E4B7-EDEC-4FA0-8605-ADE538C01436}"/>
    <cellStyle name="Normal 2 2 7 3 4" xfId="3197" xr:uid="{00000000-0005-0000-0000-000041040000}"/>
    <cellStyle name="Normal 2 2 7 3 4 2" xfId="6254" xr:uid="{CF60C740-2E1F-4CDA-B4B6-BF87756449D4}"/>
    <cellStyle name="Normal 2 2 7 3 4 2 2" xfId="28391" xr:uid="{E8B8B9A0-5C61-4A77-A708-D915FD490F3B}"/>
    <cellStyle name="Normal 2 2 7 3 4 2 3" xfId="15823" xr:uid="{B7F0F487-D0C5-4F3F-9339-B478FB99E6AA}"/>
    <cellStyle name="Normal 2 2 7 3 4 3" xfId="8276" xr:uid="{2DBAAF1C-E8D3-4763-8820-5C030BFC6E29}"/>
    <cellStyle name="Normal 2 2 7 3 4 3 2" xfId="18656" xr:uid="{5AA4104F-80A6-4B4D-9D4D-25CF2EBC49CE}"/>
    <cellStyle name="Normal 2 2 7 3 4 4" xfId="11109" xr:uid="{A5022C64-CA5C-4256-9DC0-7C397D74943E}"/>
    <cellStyle name="Normal 2 2 7 3 4 4 2" xfId="21489" xr:uid="{6BDC3A3E-EE03-40BD-B52A-5ADF54128D69}"/>
    <cellStyle name="Normal 2 2 7 3 4 5" xfId="25561" xr:uid="{7B928967-CE5D-43D5-BB33-45736C0C119C}"/>
    <cellStyle name="Normal 2 2 7 3 4 6" xfId="13737" xr:uid="{394C640A-B5E2-4187-B7A5-490C8C461537}"/>
    <cellStyle name="Normal 2 2 7 3 5" xfId="2624" xr:uid="{00000000-0005-0000-0000-000042040000}"/>
    <cellStyle name="Normal 2 2 7 3 5 2" xfId="5885" xr:uid="{92CD74B9-44AB-49EB-BBE1-72D7E5630C7A}"/>
    <cellStyle name="Normal 2 2 7 3 5 2 2" xfId="26776" xr:uid="{0E0DCD71-F50E-424A-9F99-47DD45A2B674}"/>
    <cellStyle name="Normal 2 2 7 3 5 2 3" xfId="15295" xr:uid="{3F30FFEF-1A10-4243-A3EC-617D5088BDDA}"/>
    <cellStyle name="Normal 2 2 7 3 5 3" xfId="7748" xr:uid="{635E3C12-C886-44F6-9770-79ED6BFD1FC8}"/>
    <cellStyle name="Normal 2 2 7 3 5 3 2" xfId="18128" xr:uid="{F0ABDD48-8ABA-4593-94C5-CDB5D41E58DC}"/>
    <cellStyle name="Normal 2 2 7 3 5 4" xfId="10581" xr:uid="{17F5AA6E-126A-4164-9FEF-F05FAF4848F8}"/>
    <cellStyle name="Normal 2 2 7 3 5 4 2" xfId="20961" xr:uid="{199B1EF3-438D-427A-93F2-7478C7AA5889}"/>
    <cellStyle name="Normal 2 2 7 3 5 5" xfId="23743" xr:uid="{CC56BE07-5218-4782-8B3F-5BFD9E3B6494}"/>
    <cellStyle name="Normal 2 2 7 3 5 6" xfId="13011" xr:uid="{B4923DA2-90D7-4352-9E97-CED1C3F86706}"/>
    <cellStyle name="Normal 2 2 7 3 6" xfId="4164" xr:uid="{0EECCB69-E2A2-4D79-984C-AEA068311F16}"/>
    <cellStyle name="Normal 2 2 7 3 6 2" xfId="8935" xr:uid="{9C2642DB-2BEA-40C7-A32B-E7BCFF1109E9}"/>
    <cellStyle name="Normal 2 2 7 3 6 2 2" xfId="19315" xr:uid="{43F78813-33B4-4BF0-862C-D45B3E52C6CD}"/>
    <cellStyle name="Normal 2 2 7 3 6 3" xfId="11768" xr:uid="{7FB2A010-4F86-413B-A29B-80AFBA0C83FD}"/>
    <cellStyle name="Normal 2 2 7 3 6 3 2" xfId="22148" xr:uid="{33525C46-7CBE-4205-927F-564236BD8343}"/>
    <cellStyle name="Normal 2 2 7 3 6 4" xfId="23720" xr:uid="{9BC8BB49-D765-48C9-BE92-08F2EA7A9DBF}"/>
    <cellStyle name="Normal 2 2 7 3 6 5" xfId="16482" xr:uid="{82F6FC75-C16C-413E-B767-482378F3B21B}"/>
    <cellStyle name="Normal 2 2 7 3 7" xfId="5124" xr:uid="{5C452FFA-7910-4D62-A8A7-22BC1867080B}"/>
    <cellStyle name="Normal 2 2 7 3 7 2" xfId="14421" xr:uid="{71F07B88-DD81-4D19-B3F5-6CF54BC1094D}"/>
    <cellStyle name="Normal 2 2 7 3 8" xfId="6874" xr:uid="{90182203-014D-4FA0-B89A-F4D27942B154}"/>
    <cellStyle name="Normal 2 2 7 3 8 2" xfId="17254" xr:uid="{8238B354-BF9F-4916-9974-7AC3933B06CD}"/>
    <cellStyle name="Normal 2 2 7 3 9" xfId="9707" xr:uid="{B4C3058F-A649-4C9E-9CF8-5063027BD2D8}"/>
    <cellStyle name="Normal 2 2 7 3 9 2" xfId="20087" xr:uid="{4AFB8945-510C-491C-A8E1-1C9D343D4C3A}"/>
    <cellStyle name="Normal 2 2 7 4" xfId="773" xr:uid="{00000000-0005-0000-0000-0000B1040000}"/>
    <cellStyle name="Normal 2 2 7 4 2" xfId="3200" xr:uid="{00000000-0005-0000-0000-000044040000}"/>
    <cellStyle name="Normal 2 2 7 4 2 2" xfId="6257" xr:uid="{EA86242F-DE84-41B2-B4E2-49C3A6806F4C}"/>
    <cellStyle name="Normal 2 2 7 4 2 2 2" xfId="27953" xr:uid="{F130E72C-EF2A-4AE3-96A3-4BDBF9584015}"/>
    <cellStyle name="Normal 2 2 7 4 2 2 3" xfId="15826" xr:uid="{AB8DBCB1-FF55-4422-AE4F-23C7720312AB}"/>
    <cellStyle name="Normal 2 2 7 4 2 3" xfId="8279" xr:uid="{28C10E84-05C2-498D-82BA-F63707491383}"/>
    <cellStyle name="Normal 2 2 7 4 2 3 2" xfId="18659" xr:uid="{84627645-3648-4EA7-BD72-457DC4FED9D8}"/>
    <cellStyle name="Normal 2 2 7 4 2 4" xfId="11112" xr:uid="{D759EDC8-144E-4FCC-B7B5-6256B36E7E60}"/>
    <cellStyle name="Normal 2 2 7 4 2 4 2" xfId="21492" xr:uid="{F311C016-71CF-4462-93B6-AD713B647808}"/>
    <cellStyle name="Normal 2 2 7 4 2 5" xfId="24433" xr:uid="{16B3E47E-68E3-4CA5-A25D-F24AB1561C53}"/>
    <cellStyle name="Normal 2 2 7 4 2 6" xfId="13740" xr:uid="{F1B21C19-0682-443F-8D4E-BDB1C80126DC}"/>
    <cellStyle name="Normal 2 2 7 4 3" xfId="4299" xr:uid="{FB89EF37-5642-4DB4-9B87-78B865309E32}"/>
    <cellStyle name="Normal 2 2 7 4 3 2" xfId="9070" xr:uid="{58972D54-2C46-400B-B3FA-FDD33077E2A0}"/>
    <cellStyle name="Normal 2 2 7 4 3 2 2" xfId="29113" xr:uid="{3E47BE21-2C75-410C-A6C9-DD3FD87C6916}"/>
    <cellStyle name="Normal 2 2 7 4 3 2 3" xfId="19450" xr:uid="{8463DD5D-1757-4EA0-9D14-3534ED11B601}"/>
    <cellStyle name="Normal 2 2 7 4 3 3" xfId="11903" xr:uid="{099E216B-CFB5-4885-9F6B-81FA1976C52D}"/>
    <cellStyle name="Normal 2 2 7 4 3 3 2" xfId="22283" xr:uid="{FF8EC160-F987-4D10-98D0-422BEE8B6B95}"/>
    <cellStyle name="Normal 2 2 7 4 3 4" xfId="23423" xr:uid="{3AD3C7EB-4743-4B29-A5D0-0C459C1321C6}"/>
    <cellStyle name="Normal 2 2 7 4 3 5" xfId="16617" xr:uid="{4E8744E9-845E-436B-834F-356D56F91803}"/>
    <cellStyle name="Normal 2 2 7 4 4" xfId="5125" xr:uid="{BB82BBF1-892E-428D-B121-BE1B6A0F0770}"/>
    <cellStyle name="Normal 2 2 7 4 4 2" xfId="27313" xr:uid="{B6384FC8-584C-475B-A86A-E8E7D2A74AEB}"/>
    <cellStyle name="Normal 2 2 7 4 4 3" xfId="14422" xr:uid="{FA69E3F2-B838-4302-AE0D-B6EA475877A7}"/>
    <cellStyle name="Normal 2 2 7 4 5" xfId="6875" xr:uid="{DED2211D-BFE6-48E6-8FF2-55930132D76B}"/>
    <cellStyle name="Normal 2 2 7 4 5 2" xfId="17255" xr:uid="{470C8BE6-A3EE-4F87-A755-C79CAC7DCB94}"/>
    <cellStyle name="Normal 2 2 7 4 6" xfId="9708" xr:uid="{BCD325BF-24A9-435B-9AC8-82BF9A84298E}"/>
    <cellStyle name="Normal 2 2 7 4 6 2" xfId="20088" xr:uid="{5486DF0B-2ECE-43B1-AF13-431C9E6D04D1}"/>
    <cellStyle name="Normal 2 2 7 4 7" xfId="24456" xr:uid="{5D16B951-AF92-490D-9C68-F6E635E7BD61}"/>
    <cellStyle name="Normal 2 2 7 4 8" xfId="13168" xr:uid="{17041A68-1022-49C2-98E9-55807456AA15}"/>
    <cellStyle name="Normal 2 2 7 5" xfId="3201" xr:uid="{00000000-0005-0000-0000-000045040000}"/>
    <cellStyle name="Normal 2 2 7 5 2" xfId="4473" xr:uid="{F43CF885-6B3E-4233-B3EB-8EC307816EE0}"/>
    <cellStyle name="Normal 2 2 7 5 2 2" xfId="9244" xr:uid="{99C5D73E-8D59-42E6-9224-95D350907AA5}"/>
    <cellStyle name="Normal 2 2 7 5 2 2 2" xfId="29233" xr:uid="{D28169DF-F682-4D57-8E50-2BEBF72ADB7C}"/>
    <cellStyle name="Normal 2 2 7 5 2 2 3" xfId="19624" xr:uid="{911EB7F1-662E-467B-9B34-9D1B8475D22B}"/>
    <cellStyle name="Normal 2 2 7 5 2 3" xfId="12077" xr:uid="{36E12D49-82BF-46AF-871C-11FB898BFBEE}"/>
    <cellStyle name="Normal 2 2 7 5 2 3 2" xfId="22457" xr:uid="{C04B2735-E0AA-497B-8422-E367EF58C9F7}"/>
    <cellStyle name="Normal 2 2 7 5 2 4" xfId="25691" xr:uid="{2265BF51-5BC9-4777-B8E6-0889D80AE015}"/>
    <cellStyle name="Normal 2 2 7 5 2 5" xfId="16791" xr:uid="{36544D78-34B7-4DC8-990C-2DBB08710D08}"/>
    <cellStyle name="Normal 2 2 7 5 3" xfId="6258" xr:uid="{4D851889-4635-4508-8F66-E2721015AA19}"/>
    <cellStyle name="Normal 2 2 7 5 3 2" xfId="26237" xr:uid="{22637B2F-5841-439F-8B42-DC03C4B1CBE8}"/>
    <cellStyle name="Normal 2 2 7 5 3 3" xfId="15827" xr:uid="{6C442F8F-709D-41AD-83FC-99633E491AB7}"/>
    <cellStyle name="Normal 2 2 7 5 4" xfId="8280" xr:uid="{831A3850-70D5-4E84-A343-C00368EDD689}"/>
    <cellStyle name="Normal 2 2 7 5 4 2" xfId="18660" xr:uid="{C16F9157-9B3C-443E-9BDB-6FF37823E7B9}"/>
    <cellStyle name="Normal 2 2 7 5 5" xfId="11113" xr:uid="{5323322D-1828-4872-A0D0-B1C1DE137956}"/>
    <cellStyle name="Normal 2 2 7 5 5 2" xfId="21493" xr:uid="{7AFD68E4-4698-4CEB-AAD0-46CE8C566DB4}"/>
    <cellStyle name="Normal 2 2 7 5 6" xfId="24775" xr:uid="{19595CDC-3621-469D-8973-B52DF0990318}"/>
    <cellStyle name="Normal 2 2 7 5 7" xfId="13741" xr:uid="{8596851C-82E7-4787-9116-C2C662107F93}"/>
    <cellStyle name="Normal 2 2 7 6" xfId="2905" xr:uid="{00000000-0005-0000-0000-000046040000}"/>
    <cellStyle name="Normal 2 2 7 6 2" xfId="6090" xr:uid="{DA57989B-564A-4C1A-9D05-AE50DD18F86E}"/>
    <cellStyle name="Normal 2 2 7 6 2 2" xfId="27699" xr:uid="{F418126B-C980-4ECC-BE7C-18A8E2FADF60}"/>
    <cellStyle name="Normal 2 2 7 6 2 3" xfId="15568" xr:uid="{22B65360-BC90-4835-B939-315CDBC5A152}"/>
    <cellStyle name="Normal 2 2 7 6 3" xfId="8021" xr:uid="{CB3E4E3C-6CDC-4F35-9634-4C0B1E25404F}"/>
    <cellStyle name="Normal 2 2 7 6 3 2" xfId="18401" xr:uid="{2D552C60-2259-4C2D-A185-267CAB265DF4}"/>
    <cellStyle name="Normal 2 2 7 6 4" xfId="10854" xr:uid="{CF9A6020-EF53-46F0-9D9B-EC6F1A1DA70A}"/>
    <cellStyle name="Normal 2 2 7 6 4 2" xfId="21234" xr:uid="{FCBF4E9B-F8D3-4C41-B78E-2150FF51224B}"/>
    <cellStyle name="Normal 2 2 7 6 5" xfId="25338" xr:uid="{0441A294-413D-4AAF-BD16-AC300834E672}"/>
    <cellStyle name="Normal 2 2 7 6 6" xfId="13419" xr:uid="{F450886F-2E7C-48CC-A33D-E6A3B3C2BC1E}"/>
    <cellStyle name="Normal 2 2 7 7" xfId="2461" xr:uid="{00000000-0005-0000-0000-000047040000}"/>
    <cellStyle name="Normal 2 2 7 7 2" xfId="5751" xr:uid="{2E6284A3-7195-4AB7-A4FB-C092FA1EAF45}"/>
    <cellStyle name="Normal 2 2 7 7 2 2" xfId="26666" xr:uid="{15808563-0C2E-477A-AA67-BC75561D798B}"/>
    <cellStyle name="Normal 2 2 7 7 2 3" xfId="15132" xr:uid="{A4BAD895-AF33-4EF9-BD97-047C99E8F55E}"/>
    <cellStyle name="Normal 2 2 7 7 3" xfId="7585" xr:uid="{645F3ECB-47CB-43FD-93B1-D80F647453B9}"/>
    <cellStyle name="Normal 2 2 7 7 3 2" xfId="17965" xr:uid="{5276B6E8-F14B-47DA-9795-8A1D24063B5E}"/>
    <cellStyle name="Normal 2 2 7 7 4" xfId="10418" xr:uid="{32FB7C96-3693-4BBB-87D3-F468EA2058C6}"/>
    <cellStyle name="Normal 2 2 7 7 4 2" xfId="20798" xr:uid="{00B40404-8E65-48CD-AB16-729DDAF8B967}"/>
    <cellStyle name="Normal 2 2 7 7 5" xfId="22818" xr:uid="{F5302D9A-7717-43A3-9991-538FB9F931D8}"/>
    <cellStyle name="Normal 2 2 7 7 6" xfId="12848" xr:uid="{F4F92005-4B46-4882-86F0-AA33BE952BAB}"/>
    <cellStyle name="Normal 2 2 7 8" xfId="2215" xr:uid="{00000000-0005-0000-0000-000036040000}"/>
    <cellStyle name="Normal 2 2 7 8 2" xfId="7341" xr:uid="{119F46DF-C067-41EC-8126-38A40487FA8C}"/>
    <cellStyle name="Normal 2 2 7 8 2 2" xfId="17721" xr:uid="{ED305A55-2D9A-46DD-BA47-AF220451757E}"/>
    <cellStyle name="Normal 2 2 7 8 3" xfId="10174" xr:uid="{9D697A6F-542C-4ED6-AF67-5B61BA0FD18E}"/>
    <cellStyle name="Normal 2 2 7 8 3 2" xfId="20554" xr:uid="{9890D317-D2F7-49F4-9663-26A6115E9037}"/>
    <cellStyle name="Normal 2 2 7 8 4" xfId="23830" xr:uid="{DA775B2D-7C2D-4E4F-A457-253B653B3263}"/>
    <cellStyle name="Normal 2 2 7 8 5" xfId="14888" xr:uid="{6016B299-4532-427C-8DBF-F49EBF94FEEE}"/>
    <cellStyle name="Normal 2 2 7 9" xfId="3937" xr:uid="{730B2415-7D0E-4777-BD3F-FD5EA860EFA8}"/>
    <cellStyle name="Normal 2 2 7 9 2" xfId="8768" xr:uid="{DE422D28-9071-46E0-8C78-715B420E7E8C}"/>
    <cellStyle name="Normal 2 2 7 9 2 2" xfId="19148" xr:uid="{69C561B9-5447-412B-8367-27A315462274}"/>
    <cellStyle name="Normal 2 2 7 9 3" xfId="11601" xr:uid="{2B1B7C93-75A1-4EFE-A9FD-2E389EEAE17E}"/>
    <cellStyle name="Normal 2 2 7 9 3 2" xfId="21981" xr:uid="{647ECAF7-2087-4270-B0FC-26A8F245DCBA}"/>
    <cellStyle name="Normal 2 2 7 9 4" xfId="16315" xr:uid="{56E29E40-D477-49BB-A1DB-B1585FB89744}"/>
    <cellStyle name="Normal 2 2 8" xfId="774" xr:uid="{00000000-0005-0000-0000-0000B2040000}"/>
    <cellStyle name="Normal 2 2 8 10" xfId="6876" xr:uid="{628BD07A-D930-4CD2-A940-69AD564921B7}"/>
    <cellStyle name="Normal 2 2 8 10 2" xfId="17256" xr:uid="{D8B97DC8-7635-465A-856A-2FA87A0AFF44}"/>
    <cellStyle name="Normal 2 2 8 11" xfId="9709" xr:uid="{F14EE70F-160D-4DA3-A3D4-9BC7D49B5D6B}"/>
    <cellStyle name="Normal 2 2 8 11 2" xfId="20089" xr:uid="{67B869A9-2EAC-4101-B81E-0B6A04DB9C7A}"/>
    <cellStyle name="Normal 2 2 8 12" xfId="25318" xr:uid="{8BBC2563-7EB3-4F0B-B448-C24827850FBF}"/>
    <cellStyle name="Normal 2 2 8 13" xfId="12429" xr:uid="{F2398DB6-92A6-4E09-8CEA-7C4D685124A0}"/>
    <cellStyle name="Normal 2 2 8 2" xfId="775" xr:uid="{00000000-0005-0000-0000-0000B3040000}"/>
    <cellStyle name="Normal 2 2 8 2 10" xfId="9710" xr:uid="{2E8E1B31-05C3-4FE9-9EA3-A11E18571BCB}"/>
    <cellStyle name="Normal 2 2 8 2 10 2" xfId="20090" xr:uid="{65A4362D-0852-4578-B5E2-C59DB0DE1260}"/>
    <cellStyle name="Normal 2 2 8 2 11" xfId="22649" xr:uid="{EE2F466C-BF6B-4568-ACBB-F9CA7F522928}"/>
    <cellStyle name="Normal 2 2 8 2 12" xfId="12564" xr:uid="{32E0DBA3-74D1-4471-9210-559060BCEC89}"/>
    <cellStyle name="Normal 2 2 8 2 2" xfId="776" xr:uid="{00000000-0005-0000-0000-0000B4040000}"/>
    <cellStyle name="Normal 2 2 8 2 2 2" xfId="3203" xr:uid="{00000000-0005-0000-0000-00004B040000}"/>
    <cellStyle name="Normal 2 2 8 2 2 2 2" xfId="6260" xr:uid="{AD7F9C5A-5E3B-40DC-9854-FDA24E5AF8DB}"/>
    <cellStyle name="Normal 2 2 8 2 2 2 2 2" xfId="25876" xr:uid="{E730DD8D-3F10-49FC-A895-5577D56DF90B}"/>
    <cellStyle name="Normal 2 2 8 2 2 2 2 3" xfId="27614" xr:uid="{939AE3EF-EE41-49B2-BBEB-DDE8EBBE629B}"/>
    <cellStyle name="Normal 2 2 8 2 2 2 2 4" xfId="15829" xr:uid="{466C9F48-8078-4AB5-B0A3-09B931C02DB0}"/>
    <cellStyle name="Normal 2 2 8 2 2 2 3" xfId="8282" xr:uid="{01B25D7D-B9CB-4313-9A55-D93C96704B92}"/>
    <cellStyle name="Normal 2 2 8 2 2 2 3 2" xfId="28881" xr:uid="{ADA3744A-7B68-4CE9-B787-2C2419DFDC4A}"/>
    <cellStyle name="Normal 2 2 8 2 2 2 3 3" xfId="18662" xr:uid="{A25F16EE-717B-475B-A5B5-2AA233EEB4AE}"/>
    <cellStyle name="Normal 2 2 8 2 2 2 4" xfId="11115" xr:uid="{E96C8554-8CF2-4170-AA1D-C245115615EC}"/>
    <cellStyle name="Normal 2 2 8 2 2 2 4 2" xfId="21495" xr:uid="{563CFB1D-1936-44BB-BD04-BBB7C4F5B7B6}"/>
    <cellStyle name="Normal 2 2 8 2 2 2 5" xfId="24175" xr:uid="{C0032DE9-A102-4F49-B63C-0CC0E1C338C0}"/>
    <cellStyle name="Normal 2 2 8 2 2 2 6" xfId="13743" xr:uid="{53A835B4-D170-4264-B454-1536B8D45EE1}"/>
    <cellStyle name="Normal 2 2 8 2 2 3" xfId="4302" xr:uid="{1FFE8655-55F3-4269-83C8-334A040FEC77}"/>
    <cellStyle name="Normal 2 2 8 2 2 3 2" xfId="9073" xr:uid="{6AE2C6FE-F53C-447D-AC47-C1657D57F2A1}"/>
    <cellStyle name="Normal 2 2 8 2 2 3 2 2" xfId="29116" xr:uid="{E7C3450E-2F33-4EAF-BE7B-432C4B18638F}"/>
    <cellStyle name="Normal 2 2 8 2 2 3 2 3" xfId="19453" xr:uid="{AFF2C6CB-6ED1-4C43-B328-DCF262F4C661}"/>
    <cellStyle name="Normal 2 2 8 2 2 3 3" xfId="11906" xr:uid="{44D4E787-4053-4D74-9147-70403D1E4BE0}"/>
    <cellStyle name="Normal 2 2 8 2 2 3 3 2" xfId="22286" xr:uid="{71633322-84F1-43F9-A310-AA1C9C15F19D}"/>
    <cellStyle name="Normal 2 2 8 2 2 3 4" xfId="24900" xr:uid="{A33F61B1-B2E4-49D0-A3BA-19C1F03A202B}"/>
    <cellStyle name="Normal 2 2 8 2 2 3 5" xfId="16620" xr:uid="{53B62D12-7ADC-4437-99D4-4D8ADE7D2990}"/>
    <cellStyle name="Normal 2 2 8 2 2 4" xfId="5128" xr:uid="{EF44E616-FCEF-4B61-B126-F41F814B1672}"/>
    <cellStyle name="Normal 2 2 8 2 2 4 2" xfId="26239" xr:uid="{C764AC65-430F-4028-AAB3-796B0F36B950}"/>
    <cellStyle name="Normal 2 2 8 2 2 4 3" xfId="14425" xr:uid="{098E2349-6E86-4C89-BCF2-9C6B794781F3}"/>
    <cellStyle name="Normal 2 2 8 2 2 5" xfId="6878" xr:uid="{09AEA82C-8297-4AE8-829C-747CBFFFB293}"/>
    <cellStyle name="Normal 2 2 8 2 2 5 2" xfId="17258" xr:uid="{637648A9-C576-444E-B4B3-A55EBC3FB424}"/>
    <cellStyle name="Normal 2 2 8 2 2 6" xfId="9711" xr:uid="{D6A3D852-B06A-4D55-AEF5-09C7BBE20F04}"/>
    <cellStyle name="Normal 2 2 8 2 2 6 2" xfId="20091" xr:uid="{126B0F5F-33D7-4CFA-B3CB-3F540B22047E}"/>
    <cellStyle name="Normal 2 2 8 2 2 7" xfId="23533" xr:uid="{AC6CAC62-C341-4C3D-A142-6E1FA8DC2778}"/>
    <cellStyle name="Normal 2 2 8 2 2 8" xfId="13172" xr:uid="{89A8D227-72D1-4F88-9AB5-0EBC5A5B2745}"/>
    <cellStyle name="Normal 2 2 8 2 3" xfId="3204" xr:uid="{00000000-0005-0000-0000-00004C040000}"/>
    <cellStyle name="Normal 2 2 8 2 3 2" xfId="4474" xr:uid="{B79F63A2-A715-4B21-A3BE-9628464F7014}"/>
    <cellStyle name="Normal 2 2 8 2 3 2 2" xfId="9245" xr:uid="{6F952480-3FDB-414C-B6CA-44F4ED28A849}"/>
    <cellStyle name="Normal 2 2 8 2 3 2 2 2" xfId="29234" xr:uid="{B837C5AA-2511-403E-BF9C-3C00737E91DD}"/>
    <cellStyle name="Normal 2 2 8 2 3 2 2 3" xfId="19625" xr:uid="{4B56D94F-7580-45FB-AC07-B28A6D1E6754}"/>
    <cellStyle name="Normal 2 2 8 2 3 2 3" xfId="12078" xr:uid="{7EBB8DCB-5068-4C64-936B-792200931A9C}"/>
    <cellStyle name="Normal 2 2 8 2 3 2 3 2" xfId="22458" xr:uid="{3D3BD81C-C557-4D5D-A9A7-90DEC679FD60}"/>
    <cellStyle name="Normal 2 2 8 2 3 2 4" xfId="23835" xr:uid="{C1692201-4612-4F99-B5D7-7B62E1BBF460}"/>
    <cellStyle name="Normal 2 2 8 2 3 2 5" xfId="16792" xr:uid="{9E6B0EF0-1544-4F38-8798-56F7FADF95B7}"/>
    <cellStyle name="Normal 2 2 8 2 3 3" xfId="6261" xr:uid="{F103B7AA-0002-4F7D-B285-E2D5C6FB343A}"/>
    <cellStyle name="Normal 2 2 8 2 3 3 2" xfId="25937" xr:uid="{F2D9A890-7170-4A20-B246-CAF9D59A5391}"/>
    <cellStyle name="Normal 2 2 8 2 3 3 3" xfId="15830" xr:uid="{BF862549-28D1-4806-8608-B1D17D8BDCC7}"/>
    <cellStyle name="Normal 2 2 8 2 3 4" xfId="8283" xr:uid="{E5ACE763-E8C4-4486-B72A-9E4EA89C7A8D}"/>
    <cellStyle name="Normal 2 2 8 2 3 4 2" xfId="18663" xr:uid="{F07F7485-9F1A-47BA-B018-765D152C6523}"/>
    <cellStyle name="Normal 2 2 8 2 3 5" xfId="11116" xr:uid="{E8D85AC4-EA72-4E3C-BA1A-C7ADC1E0DD3C}"/>
    <cellStyle name="Normal 2 2 8 2 3 5 2" xfId="21496" xr:uid="{09C0A0EA-6124-4D58-945C-EBB99BB5FAC7}"/>
    <cellStyle name="Normal 2 2 8 2 3 6" xfId="24806" xr:uid="{C89F7E85-6CAF-4A73-B1CB-D0E28020C5ED}"/>
    <cellStyle name="Normal 2 2 8 2 3 7" xfId="13744" xr:uid="{E2CABDA1-9B3F-41E5-BED0-604309B159DF}"/>
    <cellStyle name="Normal 2 2 8 2 4" xfId="3202" xr:uid="{00000000-0005-0000-0000-00004D040000}"/>
    <cellStyle name="Normal 2 2 8 2 4 2" xfId="6259" xr:uid="{00BDF592-F8ED-4918-8803-E44F81D1262F}"/>
    <cellStyle name="Normal 2 2 8 2 4 2 2" xfId="25843" xr:uid="{DAE43E84-2D15-410B-AAC9-BEFD8622CCD5}"/>
    <cellStyle name="Normal 2 2 8 2 4 2 3" xfId="15828" xr:uid="{A867CFCC-A18F-4100-8B17-18C1AF35D78F}"/>
    <cellStyle name="Normal 2 2 8 2 4 3" xfId="8281" xr:uid="{B9C08851-865A-4B86-A777-1121A9A65835}"/>
    <cellStyle name="Normal 2 2 8 2 4 3 2" xfId="18661" xr:uid="{96E36747-C293-4AED-A379-63C7E2ED0EB0}"/>
    <cellStyle name="Normal 2 2 8 2 4 4" xfId="11114" xr:uid="{C12C189B-1E98-4A23-B57A-DBAEE45CEB38}"/>
    <cellStyle name="Normal 2 2 8 2 4 4 2" xfId="21494" xr:uid="{D35EE70B-DE62-448F-BC2A-483C0629E5A9}"/>
    <cellStyle name="Normal 2 2 8 2 4 5" xfId="23810" xr:uid="{BC432C4B-B5D4-45F1-A098-40E096DB7C08}"/>
    <cellStyle name="Normal 2 2 8 2 4 6" xfId="13742" xr:uid="{DCA3EA7E-3623-4E6F-9B7D-414E8CFE2DEB}"/>
    <cellStyle name="Normal 2 2 8 2 5" xfId="2607" xr:uid="{00000000-0005-0000-0000-00004E040000}"/>
    <cellStyle name="Normal 2 2 8 2 5 2" xfId="5870" xr:uid="{2158CB03-382E-4154-84CF-297635431937}"/>
    <cellStyle name="Normal 2 2 8 2 5 2 2" xfId="26862" xr:uid="{8D95AE1F-7280-46BC-910E-DCA5B1645248}"/>
    <cellStyle name="Normal 2 2 8 2 5 2 3" xfId="15278" xr:uid="{3939FE5E-D725-4F1D-9D71-725A3C5C4C3B}"/>
    <cellStyle name="Normal 2 2 8 2 5 3" xfId="7731" xr:uid="{F4FC430F-0F3A-4A14-9461-867A83D045E9}"/>
    <cellStyle name="Normal 2 2 8 2 5 3 2" xfId="18111" xr:uid="{94929340-B51F-48CD-AD23-3E649F9F02D2}"/>
    <cellStyle name="Normal 2 2 8 2 5 4" xfId="10564" xr:uid="{2D5F3208-AE2B-49D3-BBF3-28D50CE40CF4}"/>
    <cellStyle name="Normal 2 2 8 2 5 4 2" xfId="20944" xr:uid="{8E647BA0-58F9-44E3-8560-D7245A82E6F3}"/>
    <cellStyle name="Normal 2 2 8 2 5 5" xfId="22795" xr:uid="{AC31583B-A675-4131-AD03-A29CA722448A}"/>
    <cellStyle name="Normal 2 2 8 2 5 6" xfId="12994" xr:uid="{4C44059D-138B-42F6-A4E1-87AAD4C2938A}"/>
    <cellStyle name="Normal 2 2 8 2 6" xfId="2331" xr:uid="{00000000-0005-0000-0000-000049040000}"/>
    <cellStyle name="Normal 2 2 8 2 6 2" xfId="7457" xr:uid="{3AA901C1-0822-4B28-A516-503B037C2030}"/>
    <cellStyle name="Normal 2 2 8 2 6 2 2" xfId="17837" xr:uid="{F2220739-898B-4866-A055-C32C8E328486}"/>
    <cellStyle name="Normal 2 2 8 2 6 3" xfId="10290" xr:uid="{9D4856D8-5F64-40B9-A821-52A1A4F7F348}"/>
    <cellStyle name="Normal 2 2 8 2 6 3 2" xfId="20670" xr:uid="{3CD42492-4DA1-4141-8AC7-40E799C5F97D}"/>
    <cellStyle name="Normal 2 2 8 2 6 4" xfId="24019" xr:uid="{088F61CA-E37A-4075-BA0A-E940FF2C1253}"/>
    <cellStyle name="Normal 2 2 8 2 6 5" xfId="15004" xr:uid="{3F02CA74-B058-44D3-9E13-ECAE3FFA3E36}"/>
    <cellStyle name="Normal 2 2 8 2 7" xfId="3846" xr:uid="{6A49327A-3862-4542-9177-0AF47BCAA334}"/>
    <cellStyle name="Normal 2 2 8 2 7 2" xfId="8678" xr:uid="{BB11D339-3294-4E5E-93BC-363044C6AD61}"/>
    <cellStyle name="Normal 2 2 8 2 7 2 2" xfId="19058" xr:uid="{672ACB02-E131-4912-A65A-C985E34D56FB}"/>
    <cellStyle name="Normal 2 2 8 2 7 3" xfId="11511" xr:uid="{3433FEE8-69AE-4718-B7A5-DE65C3900C01}"/>
    <cellStyle name="Normal 2 2 8 2 7 3 2" xfId="21891" xr:uid="{688BBCCB-3380-47C5-B0BC-470EC18C4240}"/>
    <cellStyle name="Normal 2 2 8 2 7 4" xfId="16225" xr:uid="{AB074805-6BDA-41A1-B685-E4E896C027AC}"/>
    <cellStyle name="Normal 2 2 8 2 8" xfId="5127" xr:uid="{2EF62492-BFF2-4C41-ADBB-8135D3993D9D}"/>
    <cellStyle name="Normal 2 2 8 2 8 2" xfId="14424" xr:uid="{3544151C-8FE4-4BC6-A82E-019C0F7B9799}"/>
    <cellStyle name="Normal 2 2 8 2 9" xfId="6877" xr:uid="{5748C84E-41B0-4273-98C8-35E79BD84EF0}"/>
    <cellStyle name="Normal 2 2 8 2 9 2" xfId="17257" xr:uid="{14684CC9-A457-441B-B6A9-3F9C63964AC6}"/>
    <cellStyle name="Normal 2 2 8 3" xfId="777" xr:uid="{00000000-0005-0000-0000-0000B5040000}"/>
    <cellStyle name="Normal 2 2 8 3 2" xfId="3205" xr:uid="{00000000-0005-0000-0000-000050040000}"/>
    <cellStyle name="Normal 2 2 8 3 2 2" xfId="6262" xr:uid="{484994DE-EA3F-48CE-8C82-D9A34BD5D050}"/>
    <cellStyle name="Normal 2 2 8 3 2 2 2" xfId="25496" xr:uid="{9976E747-9C6D-4AA6-B81C-9C316A07E5F6}"/>
    <cellStyle name="Normal 2 2 8 3 2 2 3" xfId="26968" xr:uid="{F603F650-3DB7-4DA7-93A3-8D9FE2123AFF}"/>
    <cellStyle name="Normal 2 2 8 3 2 2 4" xfId="15831" xr:uid="{BFE0CFD8-BEAB-47DA-9195-84B09ED06AAE}"/>
    <cellStyle name="Normal 2 2 8 3 2 3" xfId="8284" xr:uid="{51A4D7D6-C0D2-43D5-85D4-EA446260D201}"/>
    <cellStyle name="Normal 2 2 8 3 2 3 2" xfId="28882" xr:uid="{4215C2A4-6596-45F2-BD61-68A9C65B0F2D}"/>
    <cellStyle name="Normal 2 2 8 3 2 3 3" xfId="18664" xr:uid="{A3A2E13C-311D-4FE2-A204-3EAFFDBE5612}"/>
    <cellStyle name="Normal 2 2 8 3 2 4" xfId="11117" xr:uid="{FFA795C0-AD39-4FE5-B0D8-5A19308E89B3}"/>
    <cellStyle name="Normal 2 2 8 3 2 4 2" xfId="21497" xr:uid="{F4A5942B-C24E-41C1-90FC-536AA55614DF}"/>
    <cellStyle name="Normal 2 2 8 3 2 5" xfId="24115" xr:uid="{E0E67E6E-E546-40B5-96DB-A817EB89A89D}"/>
    <cellStyle name="Normal 2 2 8 3 2 6" xfId="13745" xr:uid="{9D2CA8CC-2B5E-413C-ACCD-4099D1B875B7}"/>
    <cellStyle name="Normal 2 2 8 3 3" xfId="2736" xr:uid="{00000000-0005-0000-0000-000051040000}"/>
    <cellStyle name="Normal 2 2 8 3 3 2" xfId="5953" xr:uid="{630E4BC0-EF5B-4545-9D87-3B4644C75384}"/>
    <cellStyle name="Normal 2 2 8 3 3 2 2" xfId="28085" xr:uid="{3ED1D39F-0F11-4148-A98E-A4210E6D00B2}"/>
    <cellStyle name="Normal 2 2 8 3 3 2 3" xfId="15406" xr:uid="{3119C0F1-0AA0-4FE4-9F46-261DFD366530}"/>
    <cellStyle name="Normal 2 2 8 3 3 3" xfId="7859" xr:uid="{A467FD2F-47A1-4B7C-8683-284542929F18}"/>
    <cellStyle name="Normal 2 2 8 3 3 3 2" xfId="18239" xr:uid="{E44A229C-2533-411A-B532-D794FAC320EF}"/>
    <cellStyle name="Normal 2 2 8 3 3 4" xfId="10692" xr:uid="{63E92958-F63F-4843-AEE9-D7553DC9EA1E}"/>
    <cellStyle name="Normal 2 2 8 3 3 4 2" xfId="21072" xr:uid="{7F2A1A78-DFE7-441B-BBCE-B8B4C2514206}"/>
    <cellStyle name="Normal 2 2 8 3 3 5" xfId="22900" xr:uid="{2BEF5312-252E-4369-A6B3-169E222B0AFC}"/>
    <cellStyle name="Normal 2 2 8 3 3 6" xfId="13171" xr:uid="{2B192A59-C2D0-420D-A594-224E758F4C75}"/>
    <cellStyle name="Normal 2 2 8 3 4" xfId="4165" xr:uid="{5BEFE4C8-65F9-485E-B282-F87ACA3FCC55}"/>
    <cellStyle name="Normal 2 2 8 3 4 2" xfId="8936" xr:uid="{88DADD39-5568-426E-8F44-EA1914AAAE4C}"/>
    <cellStyle name="Normal 2 2 8 3 4 2 2" xfId="29031" xr:uid="{931954E9-0975-4F47-819C-F66340C1D0B8}"/>
    <cellStyle name="Normal 2 2 8 3 4 2 3" xfId="19316" xr:uid="{450B9D57-B6DD-4AE9-9E87-F372C2B4131E}"/>
    <cellStyle name="Normal 2 2 8 3 4 3" xfId="11769" xr:uid="{ACA7C7BB-0011-479E-9B26-D5F22ED0AB35}"/>
    <cellStyle name="Normal 2 2 8 3 4 3 2" xfId="22149" xr:uid="{E6618A83-CE86-4EB8-8D89-E3E1E39BD214}"/>
    <cellStyle name="Normal 2 2 8 3 4 4" xfId="25099" xr:uid="{97A2201C-2CB2-44A7-8D68-B368E0DE0280}"/>
    <cellStyle name="Normal 2 2 8 3 4 5" xfId="16483" xr:uid="{7A385FD1-0DF7-400E-B11A-8C7175A257A8}"/>
    <cellStyle name="Normal 2 2 8 3 5" xfId="5129" xr:uid="{DF114792-7895-4047-A09B-5C89DDFA98E8}"/>
    <cellStyle name="Normal 2 2 8 3 5 2" xfId="27898" xr:uid="{B9481CD4-049F-44F9-8FAD-4606DF390BA1}"/>
    <cellStyle name="Normal 2 2 8 3 5 3" xfId="14426" xr:uid="{4A0890B8-7A3F-4CBD-9460-A2FA5E09DC94}"/>
    <cellStyle name="Normal 2 2 8 3 6" xfId="6879" xr:uid="{006F0DA1-1F6A-4EB7-976E-B973796EA551}"/>
    <cellStyle name="Normal 2 2 8 3 6 2" xfId="17259" xr:uid="{B29809A2-92CE-42F6-AFC4-1DAEDBBB71C8}"/>
    <cellStyle name="Normal 2 2 8 3 7" xfId="9712" xr:uid="{523ADCC1-833D-4334-B19D-A371030594A8}"/>
    <cellStyle name="Normal 2 2 8 3 7 2" xfId="20092" xr:uid="{739A1ED2-858E-4703-9DBA-85B29C923FE6}"/>
    <cellStyle name="Normal 2 2 8 3 8" xfId="25339" xr:uid="{6817A934-B529-48A1-90A1-7FD175FC2BE1}"/>
    <cellStyle name="Normal 2 2 8 3 9" xfId="12722" xr:uid="{8FEAC656-B6C6-4CE5-9B2C-A216EF72EB2B}"/>
    <cellStyle name="Normal 2 2 8 4" xfId="778" xr:uid="{00000000-0005-0000-0000-0000B6040000}"/>
    <cellStyle name="Normal 2 2 8 4 2" xfId="4475" xr:uid="{23BDA9D2-ED53-4349-B69E-777DC5DF5162}"/>
    <cellStyle name="Normal 2 2 8 4 2 2" xfId="9246" xr:uid="{A430A709-9030-4D73-931E-6F1256FBFA5F}"/>
    <cellStyle name="Normal 2 2 8 4 2 2 2" xfId="29235" xr:uid="{FE0170C3-C567-4A19-90EC-BC3BF21B4053}"/>
    <cellStyle name="Normal 2 2 8 4 2 2 3" xfId="19626" xr:uid="{8A65A7C9-A81D-4D59-8579-1E0BE15BDC7F}"/>
    <cellStyle name="Normal 2 2 8 4 2 3" xfId="12079" xr:uid="{2C09DC46-EBCE-4EAD-9D05-A84B236A22BC}"/>
    <cellStyle name="Normal 2 2 8 4 2 3 2" xfId="22459" xr:uid="{BC6D3A13-4A3C-4C92-AD0E-D9041AFABFFD}"/>
    <cellStyle name="Normal 2 2 8 4 2 4" xfId="24007" xr:uid="{5BDC0F6B-7EC9-4C60-8E23-4C4B54326329}"/>
    <cellStyle name="Normal 2 2 8 4 2 5" xfId="16793" xr:uid="{DFCF66E1-A4F1-4112-81A5-CDB9EDB5CF76}"/>
    <cellStyle name="Normal 2 2 8 4 3" xfId="5130" xr:uid="{F3526898-48F3-4DF9-8404-73791E45C928}"/>
    <cellStyle name="Normal 2 2 8 4 3 2" xfId="27669" xr:uid="{EF851C49-3683-4A11-B429-91D97E1FFACD}"/>
    <cellStyle name="Normal 2 2 8 4 3 3" xfId="14427" xr:uid="{E4474A2B-0F25-46BF-A33D-99CF2CD4B427}"/>
    <cellStyle name="Normal 2 2 8 4 4" xfId="6880" xr:uid="{75BE2C8F-B81B-47B1-BDB3-D934D63BF284}"/>
    <cellStyle name="Normal 2 2 8 4 4 2" xfId="17260" xr:uid="{3FBF1AF6-C024-4907-9467-995093BCB152}"/>
    <cellStyle name="Normal 2 2 8 4 5" xfId="9713" xr:uid="{9CA60E50-95F0-457D-B2B2-90F19A50F42C}"/>
    <cellStyle name="Normal 2 2 8 4 5 2" xfId="20093" xr:uid="{B48ECCE5-EABA-47C4-9D81-1577B95F8B10}"/>
    <cellStyle name="Normal 2 2 8 4 6" xfId="25570" xr:uid="{C3C4FC47-04A1-486C-A819-560E0366EFFB}"/>
    <cellStyle name="Normal 2 2 8 4 7" xfId="13746" xr:uid="{214523F0-F79D-4E0E-AB98-B5BD239E6C92}"/>
    <cellStyle name="Normal 2 2 8 5" xfId="2906" xr:uid="{00000000-0005-0000-0000-000053040000}"/>
    <cellStyle name="Normal 2 2 8 5 2" xfId="6091" xr:uid="{952333CD-1997-451D-B5B4-0329D188E463}"/>
    <cellStyle name="Normal 2 2 8 5 2 2" xfId="25576" xr:uid="{9BCEEE65-749B-4CC7-B67C-E8F68C6566ED}"/>
    <cellStyle name="Normal 2 2 8 5 2 3" xfId="26447" xr:uid="{0798626E-CF20-4BC8-9D44-05437B812187}"/>
    <cellStyle name="Normal 2 2 8 5 2 4" xfId="15569" xr:uid="{18D8CE0C-EE8E-4AB8-9BCA-D61138A49C27}"/>
    <cellStyle name="Normal 2 2 8 5 3" xfId="8022" xr:uid="{4203C75B-DE85-46BC-86BC-235759C26623}"/>
    <cellStyle name="Normal 2 2 8 5 3 2" xfId="28284" xr:uid="{E662AAA6-F64B-4AC7-ABDC-FD3D8E15A290}"/>
    <cellStyle name="Normal 2 2 8 5 3 3" xfId="18402" xr:uid="{2FB01AE0-AB01-4030-A7AE-3E2E87BE285A}"/>
    <cellStyle name="Normal 2 2 8 5 4" xfId="10855" xr:uid="{5BB1F46D-F728-4577-802D-CD54DA757535}"/>
    <cellStyle name="Normal 2 2 8 5 4 2" xfId="21235" xr:uid="{384F825B-9BAD-4D46-95F0-B1EF9954096F}"/>
    <cellStyle name="Normal 2 2 8 5 5" xfId="24801" xr:uid="{F3F1FDEC-803E-48B4-B1BA-8CEF00F46516}"/>
    <cellStyle name="Normal 2 2 8 5 6" xfId="13420" xr:uid="{3BA5AAFB-C29D-4A8D-A6E7-757B717E2996}"/>
    <cellStyle name="Normal 2 2 8 6" xfId="2444" xr:uid="{00000000-0005-0000-0000-000054040000}"/>
    <cellStyle name="Normal 2 2 8 6 2" xfId="5737" xr:uid="{E9BCFC5C-B62C-4AF1-BF11-ABED759D9FD3}"/>
    <cellStyle name="Normal 2 2 8 6 2 2" xfId="27911" xr:uid="{0F7401AA-714A-4AD5-8BCE-9097A8986672}"/>
    <cellStyle name="Normal 2 2 8 6 2 3" xfId="15115" xr:uid="{F3005ED3-45F8-42C1-BA77-602BD6E137DB}"/>
    <cellStyle name="Normal 2 2 8 6 3" xfId="7568" xr:uid="{D5C48443-90AD-454C-B59E-E5B65C07939A}"/>
    <cellStyle name="Normal 2 2 8 6 3 2" xfId="17948" xr:uid="{BD90E231-7C68-4E37-843E-66F5CAB6AE18}"/>
    <cellStyle name="Normal 2 2 8 6 4" xfId="10401" xr:uid="{6EA69504-F204-479D-A39A-E6F34DF9241D}"/>
    <cellStyle name="Normal 2 2 8 6 4 2" xfId="20781" xr:uid="{A7F8F2AA-D002-4607-95BA-5E8299AA55D2}"/>
    <cellStyle name="Normal 2 2 8 6 5" xfId="25201" xr:uid="{D9E389A6-396A-4E3F-9DEA-7897E5272595}"/>
    <cellStyle name="Normal 2 2 8 6 6" xfId="12831" xr:uid="{FF9A46F1-35C8-42ED-A497-DE2EF276B3E4}"/>
    <cellStyle name="Normal 2 2 8 7" xfId="2198" xr:uid="{00000000-0005-0000-0000-000048040000}"/>
    <cellStyle name="Normal 2 2 8 7 2" xfId="7324" xr:uid="{D85EF949-3C70-47EF-B65A-4C5DBC4DD7B5}"/>
    <cellStyle name="Normal 2 2 8 7 2 2" xfId="17704" xr:uid="{75D37252-83E1-4A0D-A79C-E95D2B69B793}"/>
    <cellStyle name="Normal 2 2 8 7 3" xfId="10157" xr:uid="{F1735CAE-42FF-41C1-B3C3-126962AC2A07}"/>
    <cellStyle name="Normal 2 2 8 7 3 2" xfId="20537" xr:uid="{22960B3F-28FD-4363-971A-875522B02B42}"/>
    <cellStyle name="Normal 2 2 8 7 4" xfId="24597" xr:uid="{7B1E0F3F-CD25-4957-9A3B-FDE8916C9ABD}"/>
    <cellStyle name="Normal 2 2 8 7 5" xfId="14871" xr:uid="{A4A7B8B0-6650-46BF-B2CD-174DE0FD4DF1}"/>
    <cellStyle name="Normal 2 2 8 8" xfId="3938" xr:uid="{F0D2F1BA-6686-4BD2-8B00-9C5B4152FFF3}"/>
    <cellStyle name="Normal 2 2 8 8 2" xfId="8769" xr:uid="{E86560AA-205E-4CB0-83FA-BC5AE68807E1}"/>
    <cellStyle name="Normal 2 2 8 8 2 2" xfId="19149" xr:uid="{1BE94ADB-47AE-488A-963C-DC2CFC9A2D22}"/>
    <cellStyle name="Normal 2 2 8 8 3" xfId="11602" xr:uid="{0EE6E029-C429-4F97-9A60-6EA0B1E233F9}"/>
    <cellStyle name="Normal 2 2 8 8 3 2" xfId="21982" xr:uid="{3A61CA5C-FBEA-4117-8B05-A2BCEA84654F}"/>
    <cellStyle name="Normal 2 2 8 8 4" xfId="16316" xr:uid="{9B61399F-58E1-476A-8D09-F6DF2C240B97}"/>
    <cellStyle name="Normal 2 2 8 9" xfId="5126" xr:uid="{AFB99C95-C598-4EA2-9FB4-024508388830}"/>
    <cellStyle name="Normal 2 2 8 9 2" xfId="14423" xr:uid="{49926844-9CD6-4BD1-B4F1-0E389511F9FA}"/>
    <cellStyle name="Normal 2 2 9" xfId="779" xr:uid="{00000000-0005-0000-0000-0000B7040000}"/>
    <cellStyle name="Normal 2 2 9 10" xfId="6881" xr:uid="{9470EB72-2386-4B86-91E6-E05808CABDF5}"/>
    <cellStyle name="Normal 2 2 9 10 2" xfId="17261" xr:uid="{0406A4A9-3F21-4A6D-B4C2-EACED8BB6547}"/>
    <cellStyle name="Normal 2 2 9 11" xfId="9714" xr:uid="{061A5E10-5555-4F28-9AC9-94E834304F13}"/>
    <cellStyle name="Normal 2 2 9 11 2" xfId="20094" xr:uid="{A73D8FA9-A391-4E0A-9219-4562B915C3A6}"/>
    <cellStyle name="Normal 2 2 9 12" xfId="24267" xr:uid="{576E34F2-41CA-4EC4-9637-C7972AE06340}"/>
    <cellStyle name="Normal 2 2 9 13" xfId="12491" xr:uid="{BE251780-240B-47C4-856F-C93BB4A507BB}"/>
    <cellStyle name="Normal 2 2 9 2" xfId="780" xr:uid="{00000000-0005-0000-0000-0000B8040000}"/>
    <cellStyle name="Normal 2 2 9 2 10" xfId="9715" xr:uid="{9E681807-C68B-4FBE-99F0-064EE2656431}"/>
    <cellStyle name="Normal 2 2 9 2 10 2" xfId="20095" xr:uid="{95F5432A-DAC5-4D6B-8FC3-4F0600FFE167}"/>
    <cellStyle name="Normal 2 2 9 2 11" xfId="23804" xr:uid="{1D4A964E-C193-439C-B645-B41327DCAC5C}"/>
    <cellStyle name="Normal 2 2 9 2 12" xfId="12565" xr:uid="{5103DF43-BA24-449F-821F-DEA8A2E961E7}"/>
    <cellStyle name="Normal 2 2 9 2 2" xfId="781" xr:uid="{00000000-0005-0000-0000-0000B9040000}"/>
    <cellStyle name="Normal 2 2 9 2 2 2" xfId="3207" xr:uid="{00000000-0005-0000-0000-000058040000}"/>
    <cellStyle name="Normal 2 2 9 2 2 2 2" xfId="6264" xr:uid="{CF3152DB-770F-43EC-913C-9EB2F0E41063}"/>
    <cellStyle name="Normal 2 2 9 2 2 2 2 2" xfId="26402" xr:uid="{DF5D3DBE-5DE8-4296-A978-1DD56F3E6130}"/>
    <cellStyle name="Normal 2 2 9 2 2 2 2 3" xfId="27981" xr:uid="{82082B94-4B03-46CB-8C29-9DF3679ECD89}"/>
    <cellStyle name="Normal 2 2 9 2 2 2 2 4" xfId="15833" xr:uid="{C84AE5A3-2FF2-45BD-8FA8-B81035ADD3C3}"/>
    <cellStyle name="Normal 2 2 9 2 2 2 3" xfId="8286" xr:uid="{4E1BFC36-4777-4CFA-9000-5F493A9B9C32}"/>
    <cellStyle name="Normal 2 2 9 2 2 2 3 2" xfId="28883" xr:uid="{78D73DCD-3430-4D21-9750-4D4249182F9C}"/>
    <cellStyle name="Normal 2 2 9 2 2 2 3 3" xfId="18666" xr:uid="{AA1AC361-BE25-4307-81F7-8CFE1A04DE6D}"/>
    <cellStyle name="Normal 2 2 9 2 2 2 4" xfId="11119" xr:uid="{AEF4FE3B-C95F-42B9-8AD5-B6CBA088BC6C}"/>
    <cellStyle name="Normal 2 2 9 2 2 2 4 2" xfId="21499" xr:uid="{CDB27520-57CF-49F2-B491-C3AE991B0A83}"/>
    <cellStyle name="Normal 2 2 9 2 2 2 5" xfId="23837" xr:uid="{492BC03A-330C-4840-9954-8DC957DA99DF}"/>
    <cellStyle name="Normal 2 2 9 2 2 2 6" xfId="13748" xr:uid="{F8472CF7-1736-4327-BE85-EA0E191F5730}"/>
    <cellStyle name="Normal 2 2 9 2 2 3" xfId="4303" xr:uid="{9401B11B-BB1E-4CF5-AE56-1E44FA58A16C}"/>
    <cellStyle name="Normal 2 2 9 2 2 3 2" xfId="9074" xr:uid="{5C8F50C3-A43D-4C93-B8AF-61CEBCF4DB99}"/>
    <cellStyle name="Normal 2 2 9 2 2 3 2 2" xfId="29117" xr:uid="{C2DD29F2-66A8-4EC5-AB8A-16B99FA9B9ED}"/>
    <cellStyle name="Normal 2 2 9 2 2 3 2 3" xfId="19454" xr:uid="{79B7CCD1-7278-4A7A-8179-A8A045ADCAAB}"/>
    <cellStyle name="Normal 2 2 9 2 2 3 3" xfId="11907" xr:uid="{D0DF9D12-E17B-4F5A-BF29-D40A46057F9C}"/>
    <cellStyle name="Normal 2 2 9 2 2 3 3 2" xfId="22287" xr:uid="{CAA96B49-6C44-4F06-A5FE-8A23ADE9C980}"/>
    <cellStyle name="Normal 2 2 9 2 2 3 4" xfId="23632" xr:uid="{F3ABB695-C29C-4D78-A2D6-2DB57854EF8E}"/>
    <cellStyle name="Normal 2 2 9 2 2 3 5" xfId="16621" xr:uid="{E8E63A6F-3BAC-4660-B702-4D531F68A43E}"/>
    <cellStyle name="Normal 2 2 9 2 2 4" xfId="5133" xr:uid="{245F6AA6-DEC7-4A7D-84D7-8ABF8C2349C1}"/>
    <cellStyle name="Normal 2 2 9 2 2 4 2" xfId="27624" xr:uid="{FA3F526F-2E22-4801-B38D-2ED231AE2E20}"/>
    <cellStyle name="Normal 2 2 9 2 2 4 3" xfId="14430" xr:uid="{2F23C46D-A3CA-4D0F-800A-1226486D3253}"/>
    <cellStyle name="Normal 2 2 9 2 2 5" xfId="6883" xr:uid="{FD726A48-6A26-4D62-9404-44B64235AA13}"/>
    <cellStyle name="Normal 2 2 9 2 2 5 2" xfId="17263" xr:uid="{5368F018-9882-4B32-AE60-CE0BBB909D46}"/>
    <cellStyle name="Normal 2 2 9 2 2 6" xfId="9716" xr:uid="{076D8BDE-5640-4795-B9E1-DFFA6C399710}"/>
    <cellStyle name="Normal 2 2 9 2 2 6 2" xfId="20096" xr:uid="{1898430F-ED98-427B-A436-7A1B3FE55DCB}"/>
    <cellStyle name="Normal 2 2 9 2 2 7" xfId="24875" xr:uid="{ABAD304C-203D-480C-930A-2F320F0AE843}"/>
    <cellStyle name="Normal 2 2 9 2 2 8" xfId="13174" xr:uid="{47594634-4882-45D2-9BD7-3099E5F1DBEF}"/>
    <cellStyle name="Normal 2 2 9 2 3" xfId="3208" xr:uid="{00000000-0005-0000-0000-000059040000}"/>
    <cellStyle name="Normal 2 2 9 2 3 2" xfId="4476" xr:uid="{8313F3DA-C79F-47A8-BB2A-50CF42D7C8C4}"/>
    <cellStyle name="Normal 2 2 9 2 3 2 2" xfId="9247" xr:uid="{E80E53B4-F3BC-4E22-8BFF-E897CF71AE85}"/>
    <cellStyle name="Normal 2 2 9 2 3 2 2 2" xfId="29236" xr:uid="{A2775098-798B-4AF1-A49C-4B092072D779}"/>
    <cellStyle name="Normal 2 2 9 2 3 2 2 3" xfId="19627" xr:uid="{6284DB13-70E0-403F-91AB-03B380222EBE}"/>
    <cellStyle name="Normal 2 2 9 2 3 2 3" xfId="12080" xr:uid="{FBFDF926-98EA-4AB2-A005-7C70A517C4ED}"/>
    <cellStyle name="Normal 2 2 9 2 3 2 3 2" xfId="22460" xr:uid="{AA14FF73-9E8D-4075-8026-A6A75AC2FF57}"/>
    <cellStyle name="Normal 2 2 9 2 3 2 4" xfId="25606" xr:uid="{93448F87-B803-4E54-A303-8B16EC582DD4}"/>
    <cellStyle name="Normal 2 2 9 2 3 2 5" xfId="16794" xr:uid="{81148CBE-F74A-42AB-A8A2-C2F527673A7B}"/>
    <cellStyle name="Normal 2 2 9 2 3 3" xfId="6265" xr:uid="{CCF43E88-38B9-4FCB-8157-32E2C015215D}"/>
    <cellStyle name="Normal 2 2 9 2 3 3 2" xfId="28285" xr:uid="{AC69E698-AD42-41CF-A493-E1563D085FB5}"/>
    <cellStyle name="Normal 2 2 9 2 3 3 3" xfId="15834" xr:uid="{1E12F699-81BA-43F6-9706-99F09B5E50A5}"/>
    <cellStyle name="Normal 2 2 9 2 3 4" xfId="8287" xr:uid="{3FBBF1CE-6BB3-4F39-AA5A-E5404AB6B76F}"/>
    <cellStyle name="Normal 2 2 9 2 3 4 2" xfId="18667" xr:uid="{EDBE740C-B9E0-4BF7-9035-3A660E1C688E}"/>
    <cellStyle name="Normal 2 2 9 2 3 5" xfId="11120" xr:uid="{D763E040-5FB4-4BA3-B799-6E0881D4CF59}"/>
    <cellStyle name="Normal 2 2 9 2 3 5 2" xfId="21500" xr:uid="{F3FFCCF0-518B-4E63-AB60-2F210EB17F47}"/>
    <cellStyle name="Normal 2 2 9 2 3 6" xfId="25382" xr:uid="{D9145492-127B-4B29-9909-8A59F19CF7CC}"/>
    <cellStyle name="Normal 2 2 9 2 3 7" xfId="13749" xr:uid="{35DC49CF-F7A0-4AD2-8F17-4913E8F088D1}"/>
    <cellStyle name="Normal 2 2 9 2 4" xfId="3206" xr:uid="{00000000-0005-0000-0000-00005A040000}"/>
    <cellStyle name="Normal 2 2 9 2 4 2" xfId="6263" xr:uid="{B7B4F429-72CC-4B01-A5F8-0C529335D655}"/>
    <cellStyle name="Normal 2 2 9 2 4 2 2" xfId="26782" xr:uid="{93E16350-F3BF-4D34-89D7-B9D07719EDD8}"/>
    <cellStyle name="Normal 2 2 9 2 4 2 3" xfId="15832" xr:uid="{D9C9F4E9-2D24-44EB-8BF5-15AD6CFAD07C}"/>
    <cellStyle name="Normal 2 2 9 2 4 3" xfId="8285" xr:uid="{73AFDC4F-E0AB-47D1-B20B-42EEACB2E07F}"/>
    <cellStyle name="Normal 2 2 9 2 4 3 2" xfId="18665" xr:uid="{0C532E37-1A5A-4B9A-B1DB-D07EB8FE32FC}"/>
    <cellStyle name="Normal 2 2 9 2 4 4" xfId="11118" xr:uid="{0875B57E-E03B-40DF-BD59-83999B593E62}"/>
    <cellStyle name="Normal 2 2 9 2 4 4 2" xfId="21498" xr:uid="{D0B66FE5-F5AC-4D88-8ABE-A01FDD7357CE}"/>
    <cellStyle name="Normal 2 2 9 2 4 5" xfId="23668" xr:uid="{52BF81DB-1EBD-4F0A-8845-443421D17A5E}"/>
    <cellStyle name="Normal 2 2 9 2 4 6" xfId="13747" xr:uid="{C218FCF3-95CC-4C06-9930-9B7704114871}"/>
    <cellStyle name="Normal 2 2 9 2 5" xfId="2655" xr:uid="{00000000-0005-0000-0000-00005B040000}"/>
    <cellStyle name="Normal 2 2 9 2 5 2" xfId="5914" xr:uid="{066E98A4-22C7-47F3-8C73-5BDE60E6F5CC}"/>
    <cellStyle name="Normal 2 2 9 2 5 2 2" xfId="28735" xr:uid="{2E3A3116-6CEA-4E37-8B3C-9372A85B73FE}"/>
    <cellStyle name="Normal 2 2 9 2 5 2 3" xfId="15326" xr:uid="{41F1E94F-584B-401E-B971-FE84B3C2D3E5}"/>
    <cellStyle name="Normal 2 2 9 2 5 3" xfId="7779" xr:uid="{931D7A9D-DA69-409F-8D14-CCDF93E8054F}"/>
    <cellStyle name="Normal 2 2 9 2 5 3 2" xfId="18159" xr:uid="{B380321C-8933-4980-9F6A-632936970452}"/>
    <cellStyle name="Normal 2 2 9 2 5 4" xfId="10612" xr:uid="{1B722676-E96F-4773-9FA7-78CE58CC446D}"/>
    <cellStyle name="Normal 2 2 9 2 5 4 2" xfId="20992" xr:uid="{15F1E175-287D-4154-B9DD-670FCF6D7170}"/>
    <cellStyle name="Normal 2 2 9 2 5 5" xfId="25107" xr:uid="{8B2AB8DF-A85E-42E0-8C01-CFAA26ABAD33}"/>
    <cellStyle name="Normal 2 2 9 2 5 6" xfId="13056" xr:uid="{DECB8372-EBEB-47DE-B3E9-29BACCC4346E}"/>
    <cellStyle name="Normal 2 2 9 2 6" xfId="2332" xr:uid="{00000000-0005-0000-0000-000056040000}"/>
    <cellStyle name="Normal 2 2 9 2 6 2" xfId="7458" xr:uid="{095F9ACA-1967-40DC-B76C-2E3068C34CEB}"/>
    <cellStyle name="Normal 2 2 9 2 6 2 2" xfId="17838" xr:uid="{E3132ED5-29A5-48BD-B9B1-3AF52FF49E93}"/>
    <cellStyle name="Normal 2 2 9 2 6 3" xfId="10291" xr:uid="{87F02579-74E7-4385-9A4A-08874974ACC2}"/>
    <cellStyle name="Normal 2 2 9 2 6 3 2" xfId="20671" xr:uid="{CDC89989-730D-42AB-93F0-D15E3FC232FB}"/>
    <cellStyle name="Normal 2 2 9 2 6 4" xfId="25505" xr:uid="{5ACC0668-A923-448C-A5F6-663164FD47CA}"/>
    <cellStyle name="Normal 2 2 9 2 6 5" xfId="15005" xr:uid="{2180B468-4F25-4079-806A-377A4FC24D79}"/>
    <cellStyle name="Normal 2 2 9 2 7" xfId="3847" xr:uid="{0F918769-EAD0-4AAC-89D1-AFD5A0859225}"/>
    <cellStyle name="Normal 2 2 9 2 7 2" xfId="8679" xr:uid="{17702334-6F58-4D1D-8F76-392FB67189FE}"/>
    <cellStyle name="Normal 2 2 9 2 7 2 2" xfId="19059" xr:uid="{E83FBBA5-B865-4F29-AED3-4279815F43B1}"/>
    <cellStyle name="Normal 2 2 9 2 7 3" xfId="11512" xr:uid="{A06F4A4B-CFB1-4587-BC27-6B7C366A5C70}"/>
    <cellStyle name="Normal 2 2 9 2 7 3 2" xfId="21892" xr:uid="{4F8D077A-8920-4403-A492-65E04ABDEB8B}"/>
    <cellStyle name="Normal 2 2 9 2 7 4" xfId="16226" xr:uid="{915258C8-FFAE-4D71-A04E-FA609227AEAA}"/>
    <cellStyle name="Normal 2 2 9 2 8" xfId="5132" xr:uid="{CB51AE57-2149-4880-9609-D38187E012F9}"/>
    <cellStyle name="Normal 2 2 9 2 8 2" xfId="14429" xr:uid="{8A864F12-A3AA-4C15-83D8-8C9A59A52F33}"/>
    <cellStyle name="Normal 2 2 9 2 9" xfId="6882" xr:uid="{C467FDC2-4DB3-4A1D-9E21-AA019FB5FE93}"/>
    <cellStyle name="Normal 2 2 9 2 9 2" xfId="17262" xr:uid="{683B7DA7-1DCE-443A-B5D9-67FAD3561361}"/>
    <cellStyle name="Normal 2 2 9 3" xfId="782" xr:uid="{00000000-0005-0000-0000-0000BA040000}"/>
    <cellStyle name="Normal 2 2 9 3 2" xfId="3209" xr:uid="{00000000-0005-0000-0000-00005D040000}"/>
    <cellStyle name="Normal 2 2 9 3 2 2" xfId="6266" xr:uid="{2D39B0E6-DA01-474A-9F40-B5BCFAC53C15}"/>
    <cellStyle name="Normal 2 2 9 3 2 2 2" xfId="25383" xr:uid="{C4656239-B8BC-443D-853E-F056987458DC}"/>
    <cellStyle name="Normal 2 2 9 3 2 2 3" xfId="25858" xr:uid="{66097556-E49B-4F4C-8635-B96452D3A406}"/>
    <cellStyle name="Normal 2 2 9 3 2 2 4" xfId="15835" xr:uid="{5D12FDC6-4F4B-4742-80B9-35B01350A1F5}"/>
    <cellStyle name="Normal 2 2 9 3 2 3" xfId="8288" xr:uid="{C04C5994-F831-42BD-90BC-7748B06BE714}"/>
    <cellStyle name="Normal 2 2 9 3 2 3 2" xfId="28884" xr:uid="{B9B8D372-0877-44FD-830D-3BF7BDF9DD7F}"/>
    <cellStyle name="Normal 2 2 9 3 2 3 3" xfId="18668" xr:uid="{3DF00537-A76D-447F-855A-ED35DC09FE27}"/>
    <cellStyle name="Normal 2 2 9 3 2 4" xfId="11121" xr:uid="{71FCBC8A-BA68-40C6-AB05-C08B6BB06E3D}"/>
    <cellStyle name="Normal 2 2 9 3 2 4 2" xfId="21501" xr:uid="{07FAC4F6-9AA7-44B9-B5BC-E1D15A92E555}"/>
    <cellStyle name="Normal 2 2 9 3 2 5" xfId="24332" xr:uid="{D30AE943-4C2B-4A0A-B6D6-D40C34E2C1FC}"/>
    <cellStyle name="Normal 2 2 9 3 2 6" xfId="13750" xr:uid="{7F3501BC-CFB5-4D54-8025-838897D480A6}"/>
    <cellStyle name="Normal 2 2 9 3 3" xfId="2737" xr:uid="{00000000-0005-0000-0000-00005E040000}"/>
    <cellStyle name="Normal 2 2 9 3 3 2" xfId="5954" xr:uid="{CA157C0C-9946-47FB-8046-B4118CED5502}"/>
    <cellStyle name="Normal 2 2 9 3 3 2 2" xfId="27630" xr:uid="{0832856C-A4A1-46D5-A04B-C16C014805C7}"/>
    <cellStyle name="Normal 2 2 9 3 3 2 3" xfId="15407" xr:uid="{87F9BCF7-26E8-4CFE-AAE2-2AE359D46526}"/>
    <cellStyle name="Normal 2 2 9 3 3 3" xfId="7860" xr:uid="{6C8BC6E1-66F6-4088-9D06-12D6397B34CE}"/>
    <cellStyle name="Normal 2 2 9 3 3 3 2" xfId="18240" xr:uid="{C1AEDF79-5688-48D9-BB5F-4443F978B2D7}"/>
    <cellStyle name="Normal 2 2 9 3 3 4" xfId="10693" xr:uid="{1E554B85-7C58-4404-B8DA-DDFB13DA88CA}"/>
    <cellStyle name="Normal 2 2 9 3 3 4 2" xfId="21073" xr:uid="{398ED5F8-6BA0-4FA3-B54A-3D345AA9D874}"/>
    <cellStyle name="Normal 2 2 9 3 3 5" xfId="23531" xr:uid="{66FA9E7D-DB2A-42CB-9CC1-8544D5CCF801}"/>
    <cellStyle name="Normal 2 2 9 3 3 6" xfId="13173" xr:uid="{2F8F91B4-B11E-421A-A325-03EAD955C403}"/>
    <cellStyle name="Normal 2 2 9 3 4" xfId="4166" xr:uid="{FEB2FCC6-654F-434C-915F-516E367874F6}"/>
    <cellStyle name="Normal 2 2 9 3 4 2" xfId="8937" xr:uid="{A9821F10-8F72-4E8A-BDA2-3A2376E9360F}"/>
    <cellStyle name="Normal 2 2 9 3 4 2 2" xfId="29032" xr:uid="{1CB40375-5086-42D8-8885-66B42A40EFCF}"/>
    <cellStyle name="Normal 2 2 9 3 4 2 3" xfId="19317" xr:uid="{6D20E4E7-A0F4-465C-A2D5-52BB620504B2}"/>
    <cellStyle name="Normal 2 2 9 3 4 3" xfId="11770" xr:uid="{D87D4F8C-C2DF-4B10-BE47-9078CC604945}"/>
    <cellStyle name="Normal 2 2 9 3 4 3 2" xfId="22150" xr:uid="{11C94CFB-BF39-4075-9EA9-95DC12699D91}"/>
    <cellStyle name="Normal 2 2 9 3 4 4" xfId="24720" xr:uid="{0CAC1D0B-164D-4449-98BB-B0A088896CF1}"/>
    <cellStyle name="Normal 2 2 9 3 4 5" xfId="16484" xr:uid="{5EE6D20E-DD12-42B4-9D95-F43D84C6E645}"/>
    <cellStyle name="Normal 2 2 9 3 5" xfId="5134" xr:uid="{8F6503DE-4DD2-4276-8C13-F64470D91849}"/>
    <cellStyle name="Normal 2 2 9 3 5 2" xfId="27227" xr:uid="{1DB8C7D0-5465-403D-AA5E-C8B10D5727A7}"/>
    <cellStyle name="Normal 2 2 9 3 5 3" xfId="14431" xr:uid="{A5BEBA1A-0BAC-4895-BF49-67CD6C7D4BCE}"/>
    <cellStyle name="Normal 2 2 9 3 6" xfId="6884" xr:uid="{D51A0510-A5CA-4ACB-BD8C-0F4B9BC12523}"/>
    <cellStyle name="Normal 2 2 9 3 6 2" xfId="17264" xr:uid="{479A240C-41B7-436D-949C-CE5F0F19A676}"/>
    <cellStyle name="Normal 2 2 9 3 7" xfId="9717" xr:uid="{89CE7C24-6BF3-4902-ABB6-96B10B2FBB84}"/>
    <cellStyle name="Normal 2 2 9 3 7 2" xfId="20097" xr:uid="{11556F6B-9D61-475C-BEF8-37F48BB4F626}"/>
    <cellStyle name="Normal 2 2 9 3 8" xfId="22785" xr:uid="{9C66E7C5-1CD0-4DCF-A016-59965DFC2551}"/>
    <cellStyle name="Normal 2 2 9 3 9" xfId="12723" xr:uid="{FF18E998-1704-41C2-BBEA-6237A32D147E}"/>
    <cellStyle name="Normal 2 2 9 4" xfId="783" xr:uid="{00000000-0005-0000-0000-0000BB040000}"/>
    <cellStyle name="Normal 2 2 9 4 2" xfId="4477" xr:uid="{2362C482-E221-495B-A354-A7272537504C}"/>
    <cellStyle name="Normal 2 2 9 4 2 2" xfId="9248" xr:uid="{82B3185A-4D0E-48D1-B44F-6BC0DD3BAA10}"/>
    <cellStyle name="Normal 2 2 9 4 2 2 2" xfId="29237" xr:uid="{054C77C3-338F-4438-9C03-0948B3A815A7}"/>
    <cellStyle name="Normal 2 2 9 4 2 2 3" xfId="19628" xr:uid="{D973F2FA-31B8-4A99-9C9E-0B85E23657FB}"/>
    <cellStyle name="Normal 2 2 9 4 2 3" xfId="12081" xr:uid="{88842306-2D0F-47F7-A6B7-38FA18A8BE23}"/>
    <cellStyle name="Normal 2 2 9 4 2 3 2" xfId="22461" xr:uid="{617208F0-696B-428C-8DE5-F78444531BA4}"/>
    <cellStyle name="Normal 2 2 9 4 2 4" xfId="24532" xr:uid="{D0D79DD2-3E3D-4A7F-B862-6DF0B1F4B4DD}"/>
    <cellStyle name="Normal 2 2 9 4 2 5" xfId="16795" xr:uid="{DB8D4652-4D6D-4810-8B3D-5210F22E6A1C}"/>
    <cellStyle name="Normal 2 2 9 4 3" xfId="5135" xr:uid="{E9254D01-BFB0-402E-8D52-577A6300D105}"/>
    <cellStyle name="Normal 2 2 9 4 3 2" xfId="27864" xr:uid="{C90B883F-4BE4-4F2F-BC2A-CE93656741F3}"/>
    <cellStyle name="Normal 2 2 9 4 3 3" xfId="14432" xr:uid="{212F0685-2D21-4A1A-BFF9-C490BE9112DB}"/>
    <cellStyle name="Normal 2 2 9 4 4" xfId="6885" xr:uid="{D2E6984A-27CB-4F5F-926F-84B2AD048FF4}"/>
    <cellStyle name="Normal 2 2 9 4 4 2" xfId="17265" xr:uid="{9162E991-4889-41FF-BA25-F3773EA10E60}"/>
    <cellStyle name="Normal 2 2 9 4 5" xfId="9718" xr:uid="{7ADA9F6F-75BB-4559-B04B-0B2186D06BA4}"/>
    <cellStyle name="Normal 2 2 9 4 5 2" xfId="20098" xr:uid="{C6F61D03-9224-494C-9E9F-EA2D76108A8F}"/>
    <cellStyle name="Normal 2 2 9 4 6" xfId="23896" xr:uid="{6B65C735-A254-4FFA-81E7-3E81A6CB83CF}"/>
    <cellStyle name="Normal 2 2 9 4 7" xfId="13751" xr:uid="{CF41414D-EF66-49D0-89CA-717D1B7EFB5E}"/>
    <cellStyle name="Normal 2 2 9 5" xfId="2907" xr:uid="{00000000-0005-0000-0000-000060040000}"/>
    <cellStyle name="Normal 2 2 9 5 2" xfId="6092" xr:uid="{37308E7F-B354-4837-8AB8-6A00B87C44A8}"/>
    <cellStyle name="Normal 2 2 9 5 2 2" xfId="25630" xr:uid="{274D68A6-4AC9-4AE4-A5B5-F8EF1F0D5761}"/>
    <cellStyle name="Normal 2 2 9 5 2 3" xfId="26808" xr:uid="{0EF4F193-EFA2-4A8C-BE91-8711529663F0}"/>
    <cellStyle name="Normal 2 2 9 5 2 4" xfId="15570" xr:uid="{76171DE7-4B64-4499-B37F-8A00D8588858}"/>
    <cellStyle name="Normal 2 2 9 5 3" xfId="8023" xr:uid="{E5ABCE4A-2750-4DE7-8801-3C1797140E86}"/>
    <cellStyle name="Normal 2 2 9 5 3 2" xfId="26451" xr:uid="{B0CBD696-8FF6-45FA-BBB1-A52347B32FE1}"/>
    <cellStyle name="Normal 2 2 9 5 3 3" xfId="18403" xr:uid="{0B10E619-CD0B-4530-8AF2-0CFEF6F96613}"/>
    <cellStyle name="Normal 2 2 9 5 4" xfId="10856" xr:uid="{C4A97003-54B9-485F-9DC3-3A90E0E98911}"/>
    <cellStyle name="Normal 2 2 9 5 4 2" xfId="21236" xr:uid="{B2BD5171-07AB-4494-95AD-84D624E33E80}"/>
    <cellStyle name="Normal 2 2 9 5 5" xfId="24816" xr:uid="{351993E5-0C93-4305-A53D-BD7DF217C1D9}"/>
    <cellStyle name="Normal 2 2 9 5 6" xfId="13421" xr:uid="{90038945-AB67-4587-BCA3-8445C4049B75}"/>
    <cellStyle name="Normal 2 2 9 6" xfId="2504" xr:uid="{00000000-0005-0000-0000-000061040000}"/>
    <cellStyle name="Normal 2 2 9 6 2" xfId="5783" xr:uid="{99F00FA8-1C72-462C-986D-098929DDBBCD}"/>
    <cellStyle name="Normal 2 2 9 6 2 2" xfId="26274" xr:uid="{754D8D62-5814-4C0C-A531-1E296D13A397}"/>
    <cellStyle name="Normal 2 2 9 6 2 3" xfId="15175" xr:uid="{58736A76-0640-4F58-A9CC-0974276567D3}"/>
    <cellStyle name="Normal 2 2 9 6 3" xfId="7628" xr:uid="{66D056DA-CA68-4D77-A082-6CF8276E79B6}"/>
    <cellStyle name="Normal 2 2 9 6 3 2" xfId="18008" xr:uid="{C20690F7-80B9-4ED5-96CA-C224C49DD706}"/>
    <cellStyle name="Normal 2 2 9 6 4" xfId="10461" xr:uid="{5FA20005-EFBC-4345-AB55-D6B0B1C08945}"/>
    <cellStyle name="Normal 2 2 9 6 4 2" xfId="20841" xr:uid="{878CD430-7F17-4A9F-8EAB-2DBCEBCDB694}"/>
    <cellStyle name="Normal 2 2 9 6 5" xfId="23142" xr:uid="{23FE7488-E8F4-40A5-9259-94282E8DA33D}"/>
    <cellStyle name="Normal 2 2 9 6 6" xfId="12891" xr:uid="{FC830CD8-3471-4BDF-8C41-641F6B16E563}"/>
    <cellStyle name="Normal 2 2 9 7" xfId="2260" xr:uid="{00000000-0005-0000-0000-000055040000}"/>
    <cellStyle name="Normal 2 2 9 7 2" xfId="7386" xr:uid="{EE74E906-B95A-4AB1-9CE9-DBC558707711}"/>
    <cellStyle name="Normal 2 2 9 7 2 2" xfId="17766" xr:uid="{8269C437-07F7-4931-A0BD-24CABA577458}"/>
    <cellStyle name="Normal 2 2 9 7 3" xfId="10219" xr:uid="{BB514019-6FF5-4114-B8C4-6676DD5F8790}"/>
    <cellStyle name="Normal 2 2 9 7 3 2" xfId="20599" xr:uid="{A8F49CE9-37D1-4F8A-89E3-8039BE91ECDC}"/>
    <cellStyle name="Normal 2 2 9 7 4" xfId="22870" xr:uid="{D303FCCE-F40D-463A-A780-4CE811BD7827}"/>
    <cellStyle name="Normal 2 2 9 7 5" xfId="14933" xr:uid="{F86A18D8-C7DF-48AB-8EDA-F9A1BAF34F45}"/>
    <cellStyle name="Normal 2 2 9 8" xfId="3939" xr:uid="{96E0C2AE-9DCB-4C66-8281-C0A9CC7202B4}"/>
    <cellStyle name="Normal 2 2 9 8 2" xfId="8770" xr:uid="{6D375651-796F-482E-BEDF-D8B7B596C8E2}"/>
    <cellStyle name="Normal 2 2 9 8 2 2" xfId="19150" xr:uid="{256C7DC4-4D46-4D28-99C4-BD1827B0AC3E}"/>
    <cellStyle name="Normal 2 2 9 8 3" xfId="11603" xr:uid="{52340EEA-7A47-46AE-BFEA-789AAC2A9B97}"/>
    <cellStyle name="Normal 2 2 9 8 3 2" xfId="21983" xr:uid="{4ED2DC6C-96A3-4FDB-B281-60419CF414B7}"/>
    <cellStyle name="Normal 2 2 9 8 4" xfId="16317" xr:uid="{C4A7D629-C3DD-4EE4-8EEA-12322EF71CB7}"/>
    <cellStyle name="Normal 2 2 9 9" xfId="5131" xr:uid="{A06390DB-BBFA-486C-ADF2-9350D719BB3F}"/>
    <cellStyle name="Normal 2 2 9 9 2" xfId="14428" xr:uid="{2BA6E952-82D0-4EF4-B62B-56E2C51F8061}"/>
    <cellStyle name="Normal 2 20" xfId="25546" xr:uid="{8C07E1A6-A1CC-4080-84CB-6FD0AE66A6D9}"/>
    <cellStyle name="Normal 2 20 2" xfId="25744" xr:uid="{307D95C4-C3D3-4858-8958-4CE880C31BF9}"/>
    <cellStyle name="Normal 2 21" xfId="22710" xr:uid="{946996B7-D821-4E03-9730-38F8FCB07445}"/>
    <cellStyle name="Normal 2 22" xfId="23635" xr:uid="{A4E39459-462C-454A-A30C-B043BE56C80C}"/>
    <cellStyle name="Normal 2 23" xfId="12385" xr:uid="{E65DE861-3430-4CC0-B8E2-F1AE8E21C22C}"/>
    <cellStyle name="Normal 2 24" xfId="29562" xr:uid="{8B3042BB-E780-4116-ACB4-69BF5D526462}"/>
    <cellStyle name="Normal 2 25" xfId="30099" xr:uid="{5AB8A7DA-FFAA-4EB5-9950-87FFA7645D23}"/>
    <cellStyle name="Normal 2 3" xfId="784" xr:uid="{00000000-0005-0000-0000-0000BC040000}"/>
    <cellStyle name="Normal 2 3 2" xfId="29564" xr:uid="{F18019D2-0B1A-48F3-A5C5-3D5F4CA2DF1A}"/>
    <cellStyle name="Normal 2 3 2 2" xfId="29627" xr:uid="{656E65D2-23FD-4E43-B6BE-DB53AC61741A}"/>
    <cellStyle name="Normal 2 3 2 3" xfId="29593" xr:uid="{82C16487-6617-4685-AEC1-6C7043E9D731}"/>
    <cellStyle name="Normal 2 4" xfId="785" xr:uid="{00000000-0005-0000-0000-0000BD040000}"/>
    <cellStyle name="Normal 2 4 2" xfId="29566" xr:uid="{8285FB9B-A599-4592-A61F-F7A876DCE316}"/>
    <cellStyle name="Normal 2 4 3" xfId="29565"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7" xr:uid="{BB570923-EB98-4E0A-A52E-B4A7D9FAB640}"/>
    <cellStyle name="Normal 2 5 10 2 2 2" xfId="28717" xr:uid="{5F5F8159-8F49-4161-AE72-F6F10E85D3B5}"/>
    <cellStyle name="Normal 2 5 10 2 2 3" xfId="15836" xr:uid="{4324C264-E210-4C34-B4F6-2998CC94C58C}"/>
    <cellStyle name="Normal 2 5 10 2 3" xfId="8289" xr:uid="{D24D90A7-DC6C-4EDA-9592-6191A6C11F6A}"/>
    <cellStyle name="Normal 2 5 10 2 3 2" xfId="18669" xr:uid="{EAC5383B-5809-41BD-8073-95280C01FF36}"/>
    <cellStyle name="Normal 2 5 10 2 4" xfId="11122" xr:uid="{C8439742-051E-4ABE-9CB3-AA49C50B305A}"/>
    <cellStyle name="Normal 2 5 10 2 4 2" xfId="21502" xr:uid="{C20AE42A-BAD0-41E5-B8AB-06260DFE89CD}"/>
    <cellStyle name="Normal 2 5 10 2 5" xfId="23829" xr:uid="{80B8D4F9-2934-4D7A-BC9A-BF723751EF12}"/>
    <cellStyle name="Normal 2 5 10 2 6" xfId="13752" xr:uid="{55EE152E-587A-4ED0-91D8-A91793FF282A}"/>
    <cellStyle name="Normal 2 5 10 3" xfId="4118" xr:uid="{DDB8ACD5-94B4-4458-86EE-644F5AE09792}"/>
    <cellStyle name="Normal 2 5 10 3 2" xfId="8889" xr:uid="{EF530358-A2BC-41AF-895D-3DE813854A26}"/>
    <cellStyle name="Normal 2 5 10 3 2 2" xfId="29003" xr:uid="{BAA8C525-3BA7-44D3-AFCB-1185746F267E}"/>
    <cellStyle name="Normal 2 5 10 3 2 3" xfId="19269" xr:uid="{04ACBD67-1562-4A9A-BCEC-7BA8F903CE24}"/>
    <cellStyle name="Normal 2 5 10 3 3" xfId="11722" xr:uid="{AFB8A9D2-2B05-4E6F-BF1B-033DE40C0E1D}"/>
    <cellStyle name="Normal 2 5 10 3 3 2" xfId="22102" xr:uid="{A5BA9508-4759-408B-A6BF-B9D8634B3BAD}"/>
    <cellStyle name="Normal 2 5 10 3 4" xfId="24189" xr:uid="{A9E07380-D1BA-4535-9303-56888FAC8040}"/>
    <cellStyle name="Normal 2 5 10 3 5" xfId="16436" xr:uid="{C1FDBDBD-D88E-44A0-87B5-4724356DA33F}"/>
    <cellStyle name="Normal 2 5 10 4" xfId="5137" xr:uid="{496D32EC-DDFF-4EDD-A308-A2AE93E9F8B1}"/>
    <cellStyle name="Normal 2 5 10 4 2" xfId="24077" xr:uid="{7ECB6E9A-F36D-494A-AB71-30687663ED72}"/>
    <cellStyle name="Normal 2 5 10 4 3" xfId="28012" xr:uid="{91CED4CF-F180-4B9C-83CD-484CBD483A1E}"/>
    <cellStyle name="Normal 2 5 10 4 4" xfId="14434" xr:uid="{37C093D4-CD1C-4EA5-92F8-E433DAF86FDD}"/>
    <cellStyle name="Normal 2 5 10 5" xfId="6887" xr:uid="{C63BBBE3-D939-40B3-9EF4-C31A308605D9}"/>
    <cellStyle name="Normal 2 5 10 5 2" xfId="26599" xr:uid="{93F8A69A-2E39-499E-BB48-B66C048A9AC1}"/>
    <cellStyle name="Normal 2 5 10 5 3" xfId="17267" xr:uid="{0AF9C638-D7BF-4047-AAB7-143EFC618AB0}"/>
    <cellStyle name="Normal 2 5 10 6" xfId="9720" xr:uid="{937EB46E-F31B-420F-AD2A-16F82EBE2377}"/>
    <cellStyle name="Normal 2 5 10 6 2" xfId="20100" xr:uid="{10C10AB9-61A9-4274-9022-41E9537602AB}"/>
    <cellStyle name="Normal 2 5 10 7" xfId="24245" xr:uid="{02D79B2E-D591-4F79-889B-EEEFA7048349}"/>
    <cellStyle name="Normal 2 5 10 8" xfId="12660" xr:uid="{C7BC99CF-0783-4E1F-BB67-EDD91842DE03}"/>
    <cellStyle name="Normal 2 5 11" xfId="788" xr:uid="{00000000-0005-0000-0000-0000C0040000}"/>
    <cellStyle name="Normal 2 5 11 2" xfId="5138" xr:uid="{F005D30F-FF67-45E9-A450-26698085BABC}"/>
    <cellStyle name="Normal 2 5 11 2 2" xfId="24817" xr:uid="{008FDD4D-49A9-4BAF-BBA3-0E6B47ABC6DA}"/>
    <cellStyle name="Normal 2 5 11 2 3" xfId="26796" xr:uid="{B705362F-4C68-48B1-8997-9814484B93F3}"/>
    <cellStyle name="Normal 2 5 11 2 4" xfId="14435" xr:uid="{7EE87423-A796-4F51-8DFD-52589EF113D6}"/>
    <cellStyle name="Normal 2 5 11 3" xfId="6888" xr:uid="{9342098C-48F1-4F2B-9DD6-F182EDB8FE95}"/>
    <cellStyle name="Normal 2 5 11 3 2" xfId="26998" xr:uid="{B3C9FD38-4A6F-4077-8BAB-0AD1D9A12233}"/>
    <cellStyle name="Normal 2 5 11 3 3" xfId="17268" xr:uid="{3279319A-C6BB-4F64-BC8B-351BF97426E6}"/>
    <cellStyle name="Normal 2 5 11 4" xfId="9721" xr:uid="{E53A3328-A7EF-467F-B730-4075A2473213}"/>
    <cellStyle name="Normal 2 5 11 4 2" xfId="20101" xr:uid="{FD5C7BF8-B5BD-4C7D-9F3B-7D99FCDC4075}"/>
    <cellStyle name="Normal 2 5 11 5" xfId="24243" xr:uid="{3788D9FA-66EB-47C5-9AEC-7332395FD6AF}"/>
    <cellStyle name="Normal 2 5 11 6" xfId="13358" xr:uid="{B01AB50D-938E-4718-A14C-7D42ECB88508}"/>
    <cellStyle name="Normal 2 5 12" xfId="2435" xr:uid="{00000000-0005-0000-0000-000068040000}"/>
    <cellStyle name="Normal 2 5 12 2" xfId="5729" xr:uid="{096EF621-B617-4627-98A1-6862B4F3B620}"/>
    <cellStyle name="Normal 2 5 12 2 2" xfId="26623" xr:uid="{DD4E1CB5-4B42-4295-A8A0-3B7AE1DAE113}"/>
    <cellStyle name="Normal 2 5 12 2 3" xfId="15106" xr:uid="{2C8232ED-F690-4082-926E-DB18085C5A02}"/>
    <cellStyle name="Normal 2 5 12 3" xfId="7559" xr:uid="{36C148BE-855D-4899-98EC-529E064364D5}"/>
    <cellStyle name="Normal 2 5 12 3 2" xfId="17939" xr:uid="{CEC03613-AB80-4C38-9B21-BDC899AC009A}"/>
    <cellStyle name="Normal 2 5 12 4" xfId="10392" xr:uid="{F0C15155-4B9D-4A0F-9507-2F92A24BFE07}"/>
    <cellStyle name="Normal 2 5 12 4 2" xfId="20772" xr:uid="{A49E76F3-A2AD-4C67-8430-BB24CD8F3F8C}"/>
    <cellStyle name="Normal 2 5 12 5" xfId="23765" xr:uid="{A1CE3D32-0046-48AD-B09B-D4083067B680}"/>
    <cellStyle name="Normal 2 5 12 6" xfId="12821" xr:uid="{86ACC9CC-F44C-4117-9AB4-6A9559F76DDC}"/>
    <cellStyle name="Normal 2 5 13" xfId="2162" xr:uid="{00000000-0005-0000-0000-000064040000}"/>
    <cellStyle name="Normal 2 5 13 2" xfId="7288" xr:uid="{ABEA086E-CEFA-489D-BD20-6B107CD1870B}"/>
    <cellStyle name="Normal 2 5 13 2 2" xfId="26577" xr:uid="{D260554D-4353-4EC1-B66F-311507496991}"/>
    <cellStyle name="Normal 2 5 13 2 3" xfId="17668" xr:uid="{8EBF220B-282E-41A7-AF41-C534F17701C9}"/>
    <cellStyle name="Normal 2 5 13 3" xfId="10121" xr:uid="{6A476768-D707-4ED5-BCB1-303E7DA4C769}"/>
    <cellStyle name="Normal 2 5 13 3 2" xfId="20501" xr:uid="{B3A61B77-C986-48B7-9343-6A8688595B2C}"/>
    <cellStyle name="Normal 2 5 13 4" xfId="22804" xr:uid="{6B0BA96D-35B7-49F7-830B-F9BFD253AA3E}"/>
    <cellStyle name="Normal 2 5 13 5" xfId="14835" xr:uid="{33123260-80D1-46FD-B871-43C333B6E120}"/>
    <cellStyle name="Normal 2 5 14" xfId="3942" xr:uid="{4DF58CCA-A726-4F51-8773-D10E59D234F1}"/>
    <cellStyle name="Normal 2 5 14 2" xfId="8773" xr:uid="{93949D46-D187-4026-9884-5EC9985C6C90}"/>
    <cellStyle name="Normal 2 5 14 2 2" xfId="19153" xr:uid="{AADD6B47-A051-4A52-B750-D6214780511B}"/>
    <cellStyle name="Normal 2 5 14 3" xfId="11606" xr:uid="{3030196D-AC29-4CC1-A4E3-429340782493}"/>
    <cellStyle name="Normal 2 5 14 3 2" xfId="21986" xr:uid="{B844FA76-9644-4BA7-AE11-FDA85DD4D7AB}"/>
    <cellStyle name="Normal 2 5 14 4" xfId="28131" xr:uid="{37A0DECA-5050-4AE6-BB44-4BBEC15BCA14}"/>
    <cellStyle name="Normal 2 5 14 5" xfId="16320" xr:uid="{9CBA3C09-DDE3-4A3A-B6FE-98AABDE829D0}"/>
    <cellStyle name="Normal 2 5 15" xfId="5136" xr:uid="{1552226D-8AD7-45BC-AC77-D1272FF83047}"/>
    <cellStyle name="Normal 2 5 15 2" xfId="14433" xr:uid="{8ABFF19D-954D-4F51-83EE-1B64AB4EC3AA}"/>
    <cellStyle name="Normal 2 5 16" xfId="6886" xr:uid="{E34B52DD-0D95-4E57-BBDB-84BDBA808D26}"/>
    <cellStyle name="Normal 2 5 16 2" xfId="17266" xr:uid="{FE68BB87-5ED9-416F-8B0B-1BBFB56CE6A4}"/>
    <cellStyle name="Normal 2 5 17" xfId="9719" xr:uid="{71B0E6CE-EC01-41D8-A4CF-0F31019EB11C}"/>
    <cellStyle name="Normal 2 5 17 2" xfId="20099" xr:uid="{A2897E3B-E47D-46A7-84AE-5CD93504EFEE}"/>
    <cellStyle name="Normal 2 5 18" xfId="24435" xr:uid="{282C5376-98C7-49DE-A520-F11DB1848102}"/>
    <cellStyle name="Normal 2 5 19" xfId="12393" xr:uid="{A5866C7D-4474-4E5B-A25F-02BFD262B28F}"/>
    <cellStyle name="Normal 2 5 2" xfId="789" xr:uid="{00000000-0005-0000-0000-0000C1040000}"/>
    <cellStyle name="Normal 2 5 2 10" xfId="5139" xr:uid="{5E4C7B78-933D-4945-8AEB-9937483272E2}"/>
    <cellStyle name="Normal 2 5 2 10 2" xfId="14436" xr:uid="{DFD9B2B3-2BCF-4C25-B678-8DFD6BBF2B8E}"/>
    <cellStyle name="Normal 2 5 2 11" xfId="6889" xr:uid="{D9368D94-A4FA-4857-9E07-D8B06B15D57E}"/>
    <cellStyle name="Normal 2 5 2 11 2" xfId="17269" xr:uid="{467655A8-F471-42A9-962E-68A05B36F8F6}"/>
    <cellStyle name="Normal 2 5 2 12" xfId="9722" xr:uid="{84496DC4-5C98-4F69-8436-A24D80912824}"/>
    <cellStyle name="Normal 2 5 2 12 2" xfId="20102" xr:uid="{D0C5DC80-66E8-42C1-AD5B-5C6E8F8A713F}"/>
    <cellStyle name="Normal 2 5 2 13" xfId="25177" xr:uid="{EC0F43C9-DBE0-4237-89D9-7AD8DC19F42E}"/>
    <cellStyle name="Normal 2 5 2 14" xfId="12419" xr:uid="{153135D3-00A7-45C2-8D52-0FCBDF0AC3C4}"/>
    <cellStyle name="Normal 2 5 2 2" xfId="790" xr:uid="{00000000-0005-0000-0000-0000C2040000}"/>
    <cellStyle name="Normal 2 5 2 2 10" xfId="6890" xr:uid="{E69D7650-486A-4491-800D-8F6D2504A896}"/>
    <cellStyle name="Normal 2 5 2 2 10 2" xfId="17270" xr:uid="{35F78DB7-03B7-43A3-895E-E46CB3E61D12}"/>
    <cellStyle name="Normal 2 5 2 2 11" xfId="9723" xr:uid="{A2374A83-C013-4CC2-A2DA-A768BC6DD1AF}"/>
    <cellStyle name="Normal 2 5 2 2 11 2" xfId="20103" xr:uid="{9CF102B4-BB9D-4FBF-A167-95DF46575A40}"/>
    <cellStyle name="Normal 2 5 2 2 12" xfId="23417" xr:uid="{AAF76358-571E-44F1-BBA4-5EEF5DABC461}"/>
    <cellStyle name="Normal 2 5 2 2 13" xfId="12479" xr:uid="{956D1D4A-D7F9-4B2D-BFE3-178543F91DF7}"/>
    <cellStyle name="Normal 2 5 2 2 2" xfId="791" xr:uid="{00000000-0005-0000-0000-0000C3040000}"/>
    <cellStyle name="Normal 2 5 2 2 2 10" xfId="13044" xr:uid="{C1BC4533-3E99-4779-BD5A-8281B4F68D49}"/>
    <cellStyle name="Normal 2 5 2 2 2 2" xfId="2741" xr:uid="{00000000-0005-0000-0000-00006C040000}"/>
    <cellStyle name="Normal 2 5 2 2 2 2 2" xfId="3213" xr:uid="{00000000-0005-0000-0000-00006D040000}"/>
    <cellStyle name="Normal 2 5 2 2 2 2 2 2" xfId="6270" xr:uid="{1F60F743-6634-4AA0-956C-50EA423C2DBB}"/>
    <cellStyle name="Normal 2 5 2 2 2 2 2 2 2" xfId="26706" xr:uid="{8E9EC44E-3D2B-402F-8E0F-730780C68AD0}"/>
    <cellStyle name="Normal 2 5 2 2 2 2 2 2 3" xfId="15839" xr:uid="{C7CCCB08-9E97-4003-A666-90BA8338079A}"/>
    <cellStyle name="Normal 2 5 2 2 2 2 2 3" xfId="8292" xr:uid="{746ED92A-4C36-47EA-B1E1-5D85EF50B979}"/>
    <cellStyle name="Normal 2 5 2 2 2 2 2 3 2" xfId="18672" xr:uid="{4F8F5E0A-42CF-4B14-8FC0-C80052C09717}"/>
    <cellStyle name="Normal 2 5 2 2 2 2 2 4" xfId="11125" xr:uid="{AB268A94-0A26-4D5B-9C10-AFABD460EAE7}"/>
    <cellStyle name="Normal 2 5 2 2 2 2 2 4 2" xfId="21505" xr:uid="{DD2C4C44-961D-43D9-96DD-698D8876E680}"/>
    <cellStyle name="Normal 2 5 2 2 2 2 2 5" xfId="24501" xr:uid="{B12373CE-A6D4-4B8B-8D2B-AE7DC049519C}"/>
    <cellStyle name="Normal 2 5 2 2 2 2 2 6" xfId="13755" xr:uid="{252D745E-372A-4110-9AA9-270F2D31A616}"/>
    <cellStyle name="Normal 2 5 2 2 2 2 3" xfId="4305" xr:uid="{8AEEB3DE-61B6-4FE7-AAE0-3DAE26A51726}"/>
    <cellStyle name="Normal 2 5 2 2 2 2 3 2" xfId="9076" xr:uid="{371B2CD9-BE12-46CB-B681-68BBCED36EC2}"/>
    <cellStyle name="Normal 2 5 2 2 2 2 3 2 2" xfId="29119" xr:uid="{B54BA6AD-664A-44A1-8BE5-620E3C67CD29}"/>
    <cellStyle name="Normal 2 5 2 2 2 2 3 2 3" xfId="19456" xr:uid="{08EA89A7-045C-4B3A-B081-E913B141AC40}"/>
    <cellStyle name="Normal 2 5 2 2 2 2 3 3" xfId="11909" xr:uid="{168DAC8F-2DA8-4EC2-B395-1396EA01EC77}"/>
    <cellStyle name="Normal 2 5 2 2 2 2 3 3 2" xfId="22289" xr:uid="{E1B7EF95-0888-4BAD-9712-ECB0A335DC93}"/>
    <cellStyle name="Normal 2 5 2 2 2 2 3 4" xfId="24849" xr:uid="{4D32A168-7AA7-4D6B-9397-C30D355B2B6A}"/>
    <cellStyle name="Normal 2 5 2 2 2 2 3 5" xfId="16623" xr:uid="{802E9D0C-24CF-4285-A4D4-FDCD9177C3AD}"/>
    <cellStyle name="Normal 2 5 2 2 2 2 4" xfId="5958" xr:uid="{3ED9C625-B21E-47E8-A34C-ADCFCCE51054}"/>
    <cellStyle name="Normal 2 5 2 2 2 2 4 2" xfId="26304" xr:uid="{39CA9F07-3D37-409F-9500-8112C39F74EA}"/>
    <cellStyle name="Normal 2 5 2 2 2 2 4 3" xfId="15411" xr:uid="{61405212-7891-41EA-896E-2CEFC2B3C91D}"/>
    <cellStyle name="Normal 2 5 2 2 2 2 5" xfId="7864" xr:uid="{6157CD86-5524-4E68-815E-14A2EDC57752}"/>
    <cellStyle name="Normal 2 5 2 2 2 2 5 2" xfId="18244" xr:uid="{5CF63585-ACE5-47AC-9BD4-224C128A839C}"/>
    <cellStyle name="Normal 2 5 2 2 2 2 6" xfId="10697" xr:uid="{83845B6A-E84F-4953-8868-036BFE90B244}"/>
    <cellStyle name="Normal 2 5 2 2 2 2 6 2" xfId="21077" xr:uid="{913A8362-ED8F-4942-9A55-8F5F9AF07E7C}"/>
    <cellStyle name="Normal 2 5 2 2 2 2 7" xfId="23018" xr:uid="{C96626A7-8A30-4A18-B351-B60F31361BBD}"/>
    <cellStyle name="Normal 2 5 2 2 2 2 8" xfId="13178" xr:uid="{891D6BE0-84F5-4991-A767-D7C48F75C934}"/>
    <cellStyle name="Normal 2 5 2 2 2 3" xfId="3214" xr:uid="{00000000-0005-0000-0000-00006E040000}"/>
    <cellStyle name="Normal 2 5 2 2 2 3 2" xfId="4478" xr:uid="{36BCBF59-3A2F-455A-91E4-3790C01DA354}"/>
    <cellStyle name="Normal 2 5 2 2 2 3 2 2" xfId="9249" xr:uid="{05652BB2-E29D-4C98-92EF-A8DDD59C9960}"/>
    <cellStyle name="Normal 2 5 2 2 2 3 2 2 2" xfId="19629" xr:uid="{E4DE5BF3-388A-4E0B-8922-811E7C8B7E95}"/>
    <cellStyle name="Normal 2 5 2 2 2 3 2 3" xfId="12082" xr:uid="{517B48F6-EBFD-4B47-85E1-E2002532C5F2}"/>
    <cellStyle name="Normal 2 5 2 2 2 3 2 3 2" xfId="22462" xr:uid="{A8B4C9C2-D85E-4D4E-BAEA-964415011FFD}"/>
    <cellStyle name="Normal 2 5 2 2 2 3 2 4" xfId="26009" xr:uid="{D767D733-1D9E-4A1B-B87C-48D72D4D16A6}"/>
    <cellStyle name="Normal 2 5 2 2 2 3 2 5" xfId="16796" xr:uid="{EDF6B23B-6D74-4B2F-8CF0-895567AF8D24}"/>
    <cellStyle name="Normal 2 5 2 2 2 3 3" xfId="6271" xr:uid="{E237BBFF-353E-4FF3-8F34-88D0CAFA6419}"/>
    <cellStyle name="Normal 2 5 2 2 2 3 3 2" xfId="15840" xr:uid="{21A2DB3F-C021-4DDF-9BCB-322B912BB2E6}"/>
    <cellStyle name="Normal 2 5 2 2 2 3 4" xfId="8293" xr:uid="{60218A56-EF6F-447B-A2DF-9964297231C1}"/>
    <cellStyle name="Normal 2 5 2 2 2 3 4 2" xfId="18673" xr:uid="{C8D3D6F3-F699-4739-8303-77921F1C33D5}"/>
    <cellStyle name="Normal 2 5 2 2 2 3 5" xfId="11126" xr:uid="{655DEBB3-451A-4310-A5ED-34F38583CCC7}"/>
    <cellStyle name="Normal 2 5 2 2 2 3 5 2" xfId="21506" xr:uid="{F09793CA-A50B-4AF8-B1E7-ECE6235C50DC}"/>
    <cellStyle name="Normal 2 5 2 2 2 3 6" xfId="23358" xr:uid="{6724D974-014A-4C1D-AFCF-15F0DAD3861B}"/>
    <cellStyle name="Normal 2 5 2 2 2 3 7" xfId="13756" xr:uid="{4550D860-A979-4584-9235-6FF3536883AB}"/>
    <cellStyle name="Normal 2 5 2 2 2 4" xfId="3212" xr:uid="{00000000-0005-0000-0000-00006F040000}"/>
    <cellStyle name="Normal 2 5 2 2 2 4 2" xfId="6269" xr:uid="{470586E9-20A5-4102-89F8-91C21CAF62B6}"/>
    <cellStyle name="Normal 2 5 2 2 2 4 2 2" xfId="27177" xr:uid="{76524590-BE25-4E90-9A12-CB4BABFB9FDE}"/>
    <cellStyle name="Normal 2 5 2 2 2 4 2 3" xfId="15838" xr:uid="{8468030D-1416-4FFD-A057-2D3BCFCE884E}"/>
    <cellStyle name="Normal 2 5 2 2 2 4 3" xfId="8291" xr:uid="{F94E1009-82AC-49F2-AFAA-D945FD059FB2}"/>
    <cellStyle name="Normal 2 5 2 2 2 4 3 2" xfId="18671" xr:uid="{3F375015-1CDB-494B-8980-F58059EB35D9}"/>
    <cellStyle name="Normal 2 5 2 2 2 4 4" xfId="11124" xr:uid="{DF4D42A6-4084-41D5-A4D8-2102E2D2B083}"/>
    <cellStyle name="Normal 2 5 2 2 2 4 4 2" xfId="21504" xr:uid="{100E25DA-9780-489B-ADB2-713629F41DAA}"/>
    <cellStyle name="Normal 2 5 2 2 2 4 5" xfId="22637" xr:uid="{ADDD103C-D91C-4D25-88C7-6C864115B982}"/>
    <cellStyle name="Normal 2 5 2 2 2 4 6" xfId="13754" xr:uid="{350B0D98-801D-41B9-B424-5D26F2704B71}"/>
    <cellStyle name="Normal 2 5 2 2 2 5" xfId="4244" xr:uid="{24E76430-8ACA-48F3-A78E-3C87E028080F}"/>
    <cellStyle name="Normal 2 5 2 2 2 5 2" xfId="9015" xr:uid="{940CCF05-FE4F-4221-95B5-FA400D2BE188}"/>
    <cellStyle name="Normal 2 5 2 2 2 5 2 2" xfId="29086" xr:uid="{CDE0CC06-AAAA-42B8-B54E-067A69769F33}"/>
    <cellStyle name="Normal 2 5 2 2 2 5 2 3" xfId="19395" xr:uid="{253F5665-A4C5-4FE6-B6BE-53C551428927}"/>
    <cellStyle name="Normal 2 5 2 2 2 5 3" xfId="11848" xr:uid="{90708FCE-840E-4C45-B1B5-79CF51B9DDDB}"/>
    <cellStyle name="Normal 2 5 2 2 2 5 3 2" xfId="22228" xr:uid="{65618ED9-2AE4-4168-8702-94242206482D}"/>
    <cellStyle name="Normal 2 5 2 2 2 5 4" xfId="23980" xr:uid="{F6874D78-530B-4FE8-8B44-AEA6932DCEEC}"/>
    <cellStyle name="Normal 2 5 2 2 2 5 5" xfId="16562" xr:uid="{565854D8-ADCC-4305-A1F4-C99591DB82BE}"/>
    <cellStyle name="Normal 2 5 2 2 2 6" xfId="5141" xr:uid="{26435337-A12E-4D95-98AB-E38E11DD752F}"/>
    <cellStyle name="Normal 2 5 2 2 2 6 2" xfId="28533" xr:uid="{03DCE3D8-53D6-433C-BE8F-3D8C50817AEB}"/>
    <cellStyle name="Normal 2 5 2 2 2 6 3" xfId="14438" xr:uid="{A6C71034-89B3-4B5C-8BE5-FF08CBE5277C}"/>
    <cellStyle name="Normal 2 5 2 2 2 7" xfId="6891" xr:uid="{0081EC98-3400-4E64-8DF1-938C9FDCD02D}"/>
    <cellStyle name="Normal 2 5 2 2 2 7 2" xfId="17271" xr:uid="{184AC13C-C047-4BF2-8489-DBA2F11BDC8E}"/>
    <cellStyle name="Normal 2 5 2 2 2 8" xfId="9724" xr:uid="{971CDE65-C117-4A08-A4DD-0AEC1378C835}"/>
    <cellStyle name="Normal 2 5 2 2 2 8 2" xfId="20104" xr:uid="{8CE5B0D4-4A3C-4CE9-A4A8-E0C5802DF3A5}"/>
    <cellStyle name="Normal 2 5 2 2 2 9" xfId="24176" xr:uid="{6618C867-3FA3-4D7B-8484-4741A6B6C9E4}"/>
    <cellStyle name="Normal 2 5 2 2 3" xfId="2740" xr:uid="{00000000-0005-0000-0000-000070040000}"/>
    <cellStyle name="Normal 2 5 2 2 3 2" xfId="3215" xr:uid="{00000000-0005-0000-0000-000071040000}"/>
    <cellStyle name="Normal 2 5 2 2 3 2 2" xfId="6272" xr:uid="{125526E2-1B68-4366-BC25-A88A855F197A}"/>
    <cellStyle name="Normal 2 5 2 2 3 2 2 2" xfId="27591" xr:uid="{49ACA487-4871-4BF4-8D6D-5E0878753C3F}"/>
    <cellStyle name="Normal 2 5 2 2 3 2 2 3" xfId="15841" xr:uid="{8760EBA9-5B3C-4871-B38E-FC4EAAB0B506}"/>
    <cellStyle name="Normal 2 5 2 2 3 2 3" xfId="8294" xr:uid="{047E0A3A-8119-44DD-A32E-978D1B8D470F}"/>
    <cellStyle name="Normal 2 5 2 2 3 2 3 2" xfId="18674" xr:uid="{91E8223E-5F4F-41A2-803B-12B570AE548B}"/>
    <cellStyle name="Normal 2 5 2 2 3 2 4" xfId="11127" xr:uid="{43966DBD-200E-4B8C-A4BF-B542AB3D9707}"/>
    <cellStyle name="Normal 2 5 2 2 3 2 4 2" xfId="21507" xr:uid="{12D8F5BF-15E9-42A9-AC8B-C14F93168DC3}"/>
    <cellStyle name="Normal 2 5 2 2 3 2 5" xfId="24619" xr:uid="{B6F4CE5C-2D10-44C3-87D3-1932D40F6231}"/>
    <cellStyle name="Normal 2 5 2 2 3 2 6" xfId="13757" xr:uid="{92FB54DC-6098-4D02-88D5-5E332F9EAF16}"/>
    <cellStyle name="Normal 2 5 2 2 3 3" xfId="4304" xr:uid="{213B3692-4C25-444C-BC01-9EEB2F1609AF}"/>
    <cellStyle name="Normal 2 5 2 2 3 3 2" xfId="9075" xr:uid="{23094562-15D6-4390-AC48-D99AC64F353F}"/>
    <cellStyle name="Normal 2 5 2 2 3 3 2 2" xfId="29118" xr:uid="{EAB57E5F-E699-4426-97B4-F4B7AE02A5C0}"/>
    <cellStyle name="Normal 2 5 2 2 3 3 2 3" xfId="19455" xr:uid="{868E6816-C0A7-4736-A4D9-D52FAAF98090}"/>
    <cellStyle name="Normal 2 5 2 2 3 3 3" xfId="11908" xr:uid="{208E8303-B51A-44B0-96FD-EBC47C97D28D}"/>
    <cellStyle name="Normal 2 5 2 2 3 3 3 2" xfId="22288" xr:uid="{ED6983D7-23B0-4DAB-9AFD-FBB55D688585}"/>
    <cellStyle name="Normal 2 5 2 2 3 3 4" xfId="24727" xr:uid="{144698A1-D602-4E2E-B2EB-596434FEF72C}"/>
    <cellStyle name="Normal 2 5 2 2 3 3 5" xfId="16622" xr:uid="{60893DA7-920E-432B-891E-C2AE7500FA73}"/>
    <cellStyle name="Normal 2 5 2 2 3 4" xfId="5957" xr:uid="{75E5890C-162B-446D-A6FF-7D7721D6D836}"/>
    <cellStyle name="Normal 2 5 2 2 3 4 2" xfId="25972" xr:uid="{0ACF9DCA-7666-484E-8883-6240D354069D}"/>
    <cellStyle name="Normal 2 5 2 2 3 4 3" xfId="15410" xr:uid="{E172702E-BDB1-4702-805E-4C1DCD1E5B32}"/>
    <cellStyle name="Normal 2 5 2 2 3 5" xfId="7863" xr:uid="{59A39C3A-389D-4DC2-92A0-02FC3B1FACB9}"/>
    <cellStyle name="Normal 2 5 2 2 3 5 2" xfId="18243" xr:uid="{113B81A0-4493-40B8-B212-0F69AC7550CE}"/>
    <cellStyle name="Normal 2 5 2 2 3 6" xfId="10696" xr:uid="{CF69B6F2-A989-48D6-A94B-0F7F4FD56EEE}"/>
    <cellStyle name="Normal 2 5 2 2 3 6 2" xfId="21076" xr:uid="{04A13D38-2234-4FD6-A2E3-F47286B10896}"/>
    <cellStyle name="Normal 2 5 2 2 3 7" xfId="23426" xr:uid="{70D0F8FF-967E-4511-B73D-49D36332934C}"/>
    <cellStyle name="Normal 2 5 2 2 3 8" xfId="13177" xr:uid="{8BDD633D-383C-4C98-9FC4-D321D6096FD2}"/>
    <cellStyle name="Normal 2 5 2 2 4" xfId="3216" xr:uid="{00000000-0005-0000-0000-000072040000}"/>
    <cellStyle name="Normal 2 5 2 2 4 2" xfId="4479" xr:uid="{3EB82FC1-B88A-40CB-8B41-892CF297600A}"/>
    <cellStyle name="Normal 2 5 2 2 4 2 2" xfId="9250" xr:uid="{AB393766-45FE-45E7-BEF7-E9C212E00415}"/>
    <cellStyle name="Normal 2 5 2 2 4 2 2 2" xfId="19630" xr:uid="{BDA5DE4C-A95E-47CB-8948-710A1806735B}"/>
    <cellStyle name="Normal 2 5 2 2 4 2 3" xfId="12083" xr:uid="{DE447C13-A5D0-4F50-926A-902D4B88F635}"/>
    <cellStyle name="Normal 2 5 2 2 4 2 3 2" xfId="22463" xr:uid="{C5128C15-52BF-4F32-BC14-73A902848545}"/>
    <cellStyle name="Normal 2 5 2 2 4 2 4" xfId="28299" xr:uid="{2BA84938-6D8B-4040-AC54-C200C5C16352}"/>
    <cellStyle name="Normal 2 5 2 2 4 2 5" xfId="16797" xr:uid="{4C17F181-C7EB-4246-B7FC-CFE4D8522DA3}"/>
    <cellStyle name="Normal 2 5 2 2 4 3" xfId="6273" xr:uid="{EBB1EE02-B42A-4E77-9B49-56D6E1FFFD4A}"/>
    <cellStyle name="Normal 2 5 2 2 4 3 2" xfId="15842" xr:uid="{850C2CBF-1712-4014-AF4B-81076ADA536E}"/>
    <cellStyle name="Normal 2 5 2 2 4 4" xfId="8295" xr:uid="{6E442549-9C68-43C3-9129-3B07F8B63376}"/>
    <cellStyle name="Normal 2 5 2 2 4 4 2" xfId="18675" xr:uid="{FEF55DD3-F186-4D2B-B89E-C73001FE7C5C}"/>
    <cellStyle name="Normal 2 5 2 2 4 5" xfId="11128" xr:uid="{3D4A8E3A-1147-4AB3-A43F-0856D74B5CD1}"/>
    <cellStyle name="Normal 2 5 2 2 4 5 2" xfId="21508" xr:uid="{A18CBA86-4193-4CE8-9494-FED6AB3ACEC4}"/>
    <cellStyle name="Normal 2 5 2 2 4 6" xfId="23802" xr:uid="{959BCB16-D8FF-4A2A-A7F6-1C42B383E0CB}"/>
    <cellStyle name="Normal 2 5 2 2 4 7" xfId="13758" xr:uid="{7FAA0FFF-905D-497A-8213-602202E02055}"/>
    <cellStyle name="Normal 2 5 2 2 5" xfId="3211" xr:uid="{00000000-0005-0000-0000-000073040000}"/>
    <cellStyle name="Normal 2 5 2 2 5 2" xfId="6268" xr:uid="{CD3B0AF8-2B88-4A79-A2DF-ABCE5E0EDF79}"/>
    <cellStyle name="Normal 2 5 2 2 5 2 2" xfId="27725" xr:uid="{5CB61858-C772-4C6A-B056-BF3189513D4D}"/>
    <cellStyle name="Normal 2 5 2 2 5 2 3" xfId="15837" xr:uid="{B1D79E71-55B0-4E3E-AFC9-50DB82A5E064}"/>
    <cellStyle name="Normal 2 5 2 2 5 3" xfId="8290" xr:uid="{A1986F02-78EF-49CB-8E39-1D7BB6EF8FE8}"/>
    <cellStyle name="Normal 2 5 2 2 5 3 2" xfId="18670" xr:uid="{E44D3349-AD8D-45AA-BA28-1E05F2043120}"/>
    <cellStyle name="Normal 2 5 2 2 5 4" xfId="11123" xr:uid="{A8B78940-A714-426F-95C6-F0F043E29AC7}"/>
    <cellStyle name="Normal 2 5 2 2 5 4 2" xfId="21503" xr:uid="{86A6F4A0-F698-4A00-A6C5-6641AC7BF20B}"/>
    <cellStyle name="Normal 2 5 2 2 5 5" xfId="24385" xr:uid="{4370B9C9-0A32-4408-A69F-24FE67FD33B1}"/>
    <cellStyle name="Normal 2 5 2 2 5 6" xfId="13753" xr:uid="{09B18C7C-625F-4F81-ADA0-84FD4BC75D0F}"/>
    <cellStyle name="Normal 2 5 2 2 6" xfId="2554" xr:uid="{00000000-0005-0000-0000-000074040000}"/>
    <cellStyle name="Normal 2 5 2 2 6 2" xfId="5823" xr:uid="{25A596B2-4983-4347-A690-43278B245CAC}"/>
    <cellStyle name="Normal 2 5 2 2 6 2 2" xfId="26560" xr:uid="{62A1FF07-A161-4AE6-9F6E-F3187B39ECEB}"/>
    <cellStyle name="Normal 2 5 2 2 6 2 3" xfId="15225" xr:uid="{5AB1F873-DCAA-4A9B-A682-F072D1FBC357}"/>
    <cellStyle name="Normal 2 5 2 2 6 3" xfId="7678" xr:uid="{0C0A9924-252A-42B0-BDDB-B5B69979F60C}"/>
    <cellStyle name="Normal 2 5 2 2 6 3 2" xfId="18058" xr:uid="{4DEFEA25-FE43-4D42-B1D0-51871E26E8EE}"/>
    <cellStyle name="Normal 2 5 2 2 6 4" xfId="10511" xr:uid="{933DF63A-C0DA-42F5-9816-F6E0F41558BF}"/>
    <cellStyle name="Normal 2 5 2 2 6 4 2" xfId="20891" xr:uid="{CD6C6E08-BA17-46EB-A495-C8ABABCD869E}"/>
    <cellStyle name="Normal 2 5 2 2 6 5" xfId="25029" xr:uid="{CAAD7571-4374-416C-A844-BBCDB30C7FAB}"/>
    <cellStyle name="Normal 2 5 2 2 6 6" xfId="12941" xr:uid="{BBE309FD-EDBF-4189-9F47-0F781820EC80}"/>
    <cellStyle name="Normal 2 5 2 2 7" xfId="2248" xr:uid="{00000000-0005-0000-0000-00006A040000}"/>
    <cellStyle name="Normal 2 5 2 2 7 2" xfId="7374" xr:uid="{8A0E426F-BD96-4854-BEE8-A381F0565431}"/>
    <cellStyle name="Normal 2 5 2 2 7 2 2" xfId="17754" xr:uid="{B33549B6-782C-45F9-8468-B96DDBD252ED}"/>
    <cellStyle name="Normal 2 5 2 2 7 3" xfId="10207" xr:uid="{9AAA16DB-2AD0-41E4-9AC8-EDB0BEB32C1F}"/>
    <cellStyle name="Normal 2 5 2 2 7 3 2" xfId="20587" xr:uid="{0627A3F8-427A-4A94-9241-143F14860458}"/>
    <cellStyle name="Normal 2 5 2 2 7 4" xfId="24580" xr:uid="{A184C3C5-F122-4C8E-AE7F-C541056A2995}"/>
    <cellStyle name="Normal 2 5 2 2 7 5" xfId="14921" xr:uid="{0492BAAF-A54E-4C53-A4CA-4A01C8374CC0}"/>
    <cellStyle name="Normal 2 5 2 2 8" xfId="3799" xr:uid="{F1877237-F3C3-480A-ACD6-54826A0E1805}"/>
    <cellStyle name="Normal 2 5 2 2 8 2" xfId="8634" xr:uid="{2291FA23-0A45-4B74-AAB2-583D1F5686DC}"/>
    <cellStyle name="Normal 2 5 2 2 8 2 2" xfId="19014" xr:uid="{A8C312C2-B2FF-4B22-9CE0-79791545C391}"/>
    <cellStyle name="Normal 2 5 2 2 8 3" xfId="11467" xr:uid="{DD4AA20B-8344-40EE-9939-7303F5E74F63}"/>
    <cellStyle name="Normal 2 5 2 2 8 3 2" xfId="21847" xr:uid="{193E3053-7BCB-4425-BC74-747EBCFF0BA6}"/>
    <cellStyle name="Normal 2 5 2 2 8 4" xfId="16181" xr:uid="{6EC87BB2-6594-44FF-B50E-BE165A843D5D}"/>
    <cellStyle name="Normal 2 5 2 2 9" xfId="5140" xr:uid="{FB36C901-C53D-4572-AAD4-AB23456790AB}"/>
    <cellStyle name="Normal 2 5 2 2 9 2" xfId="14437" xr:uid="{E0015A66-797F-4955-8A28-2011ECF45AD4}"/>
    <cellStyle name="Normal 2 5 2 3" xfId="792" xr:uid="{00000000-0005-0000-0000-0000C4040000}"/>
    <cellStyle name="Normal 2 5 2 3 10" xfId="9725" xr:uid="{029CE8BE-530F-475F-B07C-84FE1BD224D5}"/>
    <cellStyle name="Normal 2 5 2 3 10 2" xfId="20105" xr:uid="{227FDDB4-E945-4D7A-BFF9-673972C1A5A9}"/>
    <cellStyle name="Normal 2 5 2 3 11" xfId="24544" xr:uid="{E6EB4C6D-1B7C-4F2F-B0C3-F253D26CADD3}"/>
    <cellStyle name="Normal 2 5 2 3 12" xfId="12566" xr:uid="{FF76ED38-27B7-4009-A348-DED8E4FB6127}"/>
    <cellStyle name="Normal 2 5 2 3 2" xfId="2742" xr:uid="{00000000-0005-0000-0000-000076040000}"/>
    <cellStyle name="Normal 2 5 2 3 2 2" xfId="3218" xr:uid="{00000000-0005-0000-0000-000077040000}"/>
    <cellStyle name="Normal 2 5 2 3 2 2 2" xfId="6275" xr:uid="{87CA24AF-D326-41B1-BEB9-59A590033D7E}"/>
    <cellStyle name="Normal 2 5 2 3 2 2 2 2" xfId="26203" xr:uid="{13E15B1F-064C-4F1B-91DF-FDF8E941E0D8}"/>
    <cellStyle name="Normal 2 5 2 3 2 2 2 3" xfId="15844" xr:uid="{64CEC759-3E76-4255-BC35-68C1295D1A0D}"/>
    <cellStyle name="Normal 2 5 2 3 2 2 3" xfId="8297" xr:uid="{03B17314-33D4-4388-9F60-24F21A186C59}"/>
    <cellStyle name="Normal 2 5 2 3 2 2 3 2" xfId="18677" xr:uid="{5DB78E24-E019-4E71-8168-DC9A186C787E}"/>
    <cellStyle name="Normal 2 5 2 3 2 2 4" xfId="11130" xr:uid="{E7ABD13E-3F12-4E24-B708-1200CD919B5F}"/>
    <cellStyle name="Normal 2 5 2 3 2 2 4 2" xfId="21510" xr:uid="{EEF3DD65-6706-4152-A265-BA17749A068F}"/>
    <cellStyle name="Normal 2 5 2 3 2 2 5" xfId="24694" xr:uid="{848B1284-2455-4E63-8167-5F5BA0C50206}"/>
    <cellStyle name="Normal 2 5 2 3 2 2 6" xfId="13760" xr:uid="{FCD49A74-9347-4B00-B486-417D3D52E51A}"/>
    <cellStyle name="Normal 2 5 2 3 2 3" xfId="4306" xr:uid="{6411A7A5-5528-460F-89C7-299F9D1D5DAE}"/>
    <cellStyle name="Normal 2 5 2 3 2 3 2" xfId="9077" xr:uid="{18C614DB-215D-4A52-84F3-5E7CA58266A0}"/>
    <cellStyle name="Normal 2 5 2 3 2 3 2 2" xfId="29120" xr:uid="{7008841A-4354-4CE8-A78F-780DBC269B6A}"/>
    <cellStyle name="Normal 2 5 2 3 2 3 2 3" xfId="19457" xr:uid="{D37BDD27-B1E6-4871-8D8E-EE91AF61354E}"/>
    <cellStyle name="Normal 2 5 2 3 2 3 3" xfId="11910" xr:uid="{B840EF34-CC77-4681-97DA-172CBEC7162C}"/>
    <cellStyle name="Normal 2 5 2 3 2 3 3 2" xfId="22290" xr:uid="{6A72AABD-A8E1-4579-94D9-04D1508FCACA}"/>
    <cellStyle name="Normal 2 5 2 3 2 3 4" xfId="23321" xr:uid="{2C8C9217-83D7-42C9-A865-3FAB0F5B2521}"/>
    <cellStyle name="Normal 2 5 2 3 2 3 5" xfId="16624" xr:uid="{A878821D-7906-4FB0-BA82-3ECB642E23DA}"/>
    <cellStyle name="Normal 2 5 2 3 2 4" xfId="5959" xr:uid="{619B855B-733C-4135-AB31-940705AAA4BF}"/>
    <cellStyle name="Normal 2 5 2 3 2 4 2" xfId="26117" xr:uid="{CF1DDBE3-66A3-4A01-9B52-F15062DA060B}"/>
    <cellStyle name="Normal 2 5 2 3 2 4 3" xfId="15412" xr:uid="{92D48D94-1FE4-4232-853C-3A9176E88E41}"/>
    <cellStyle name="Normal 2 5 2 3 2 5" xfId="7865" xr:uid="{0F181675-17DB-4479-B20F-2450E7A23DE6}"/>
    <cellStyle name="Normal 2 5 2 3 2 5 2" xfId="18245" xr:uid="{CA0FF2B9-D524-4D77-BE3B-A1E3CA1E0A0B}"/>
    <cellStyle name="Normal 2 5 2 3 2 6" xfId="10698" xr:uid="{4123705F-7123-4EE3-A80A-6D8FCBE220CE}"/>
    <cellStyle name="Normal 2 5 2 3 2 6 2" xfId="21078" xr:uid="{EAC315FB-8969-47CD-8A28-D499AE1C02EA}"/>
    <cellStyle name="Normal 2 5 2 3 2 7" xfId="24804" xr:uid="{F0EA81D9-27CC-4047-8D40-89DAD5375548}"/>
    <cellStyle name="Normal 2 5 2 3 2 8" xfId="13179" xr:uid="{A6418468-8EC1-43B4-874F-6E1A6DE320F6}"/>
    <cellStyle name="Normal 2 5 2 3 3" xfId="3219" xr:uid="{00000000-0005-0000-0000-000078040000}"/>
    <cellStyle name="Normal 2 5 2 3 3 2" xfId="4480" xr:uid="{62550687-04CF-4DF5-89D5-F3C096152E91}"/>
    <cellStyle name="Normal 2 5 2 3 3 2 2" xfId="9251" xr:uid="{0DAAE6DE-98AA-4447-819B-9C901F645DC1}"/>
    <cellStyle name="Normal 2 5 2 3 3 2 2 2" xfId="29238" xr:uid="{1DDAA92C-45AD-4E21-B5A5-CBA7672AD962}"/>
    <cellStyle name="Normal 2 5 2 3 3 2 2 3" xfId="19631" xr:uid="{FA9809E8-4B7C-449B-97A2-E23E9066EA44}"/>
    <cellStyle name="Normal 2 5 2 3 3 2 3" xfId="12084" xr:uid="{7E6706F1-F3BC-4DE4-90C5-51754EF84A57}"/>
    <cellStyle name="Normal 2 5 2 3 3 2 3 2" xfId="22464" xr:uid="{B92C20CE-F04A-4C5F-8544-08FD1770A160}"/>
    <cellStyle name="Normal 2 5 2 3 3 2 4" xfId="24704" xr:uid="{F0CFE77C-8623-498D-A86F-1C84D94D2F02}"/>
    <cellStyle name="Normal 2 5 2 3 3 2 5" xfId="16798" xr:uid="{ED0D3814-8FBA-4ABE-BD44-FD369CE42E2D}"/>
    <cellStyle name="Normal 2 5 2 3 3 3" xfId="6276" xr:uid="{6B7E8AD6-2ED0-4DB0-B6B6-797418E549AD}"/>
    <cellStyle name="Normal 2 5 2 3 3 3 2" xfId="28666" xr:uid="{DBC7CC91-5ADA-4C37-BA92-BF3AFA28B1FF}"/>
    <cellStyle name="Normal 2 5 2 3 3 3 3" xfId="15845" xr:uid="{8AE53C57-9A0C-4A0E-B4B0-F8C4FDD3B24D}"/>
    <cellStyle name="Normal 2 5 2 3 3 4" xfId="8298" xr:uid="{A3E91B29-6F1C-4ACC-AFD8-E3F2F21FEC5F}"/>
    <cellStyle name="Normal 2 5 2 3 3 4 2" xfId="18678" xr:uid="{E8DC0184-69C1-46E8-B586-E9F1CCA48110}"/>
    <cellStyle name="Normal 2 5 2 3 3 5" xfId="11131" xr:uid="{BF792310-982E-4318-98E5-1DFAC5C18B15}"/>
    <cellStyle name="Normal 2 5 2 3 3 5 2" xfId="21511" xr:uid="{45E06DBE-6498-4D8D-9C18-15558C7DB73F}"/>
    <cellStyle name="Normal 2 5 2 3 3 6" xfId="24934" xr:uid="{71E6EFDE-88BC-4B59-8E98-465D5341ED21}"/>
    <cellStyle name="Normal 2 5 2 3 3 7" xfId="13761" xr:uid="{7A2E540D-36B5-476B-90B8-515E969C10D9}"/>
    <cellStyle name="Normal 2 5 2 3 4" xfId="3217" xr:uid="{00000000-0005-0000-0000-000079040000}"/>
    <cellStyle name="Normal 2 5 2 3 4 2" xfId="6274" xr:uid="{9AAF25EE-FB8E-4722-82FC-D8F8B86D1661}"/>
    <cellStyle name="Normal 2 5 2 3 4 2 2" xfId="27288" xr:uid="{30F52BE9-DC6B-4032-A086-8E83F0B26220}"/>
    <cellStyle name="Normal 2 5 2 3 4 2 3" xfId="15843" xr:uid="{41516B1E-32CC-4272-847E-3A420034FA18}"/>
    <cellStyle name="Normal 2 5 2 3 4 3" xfId="8296" xr:uid="{4C81EEC8-3539-4F8E-B7FA-09DA0A7684BA}"/>
    <cellStyle name="Normal 2 5 2 3 4 3 2" xfId="18676" xr:uid="{3D33B353-D445-4CDE-B1F8-FE5AF0ED8CFA}"/>
    <cellStyle name="Normal 2 5 2 3 4 4" xfId="11129" xr:uid="{DAD61EDE-170A-4B5A-BEE4-82688638A0E9}"/>
    <cellStyle name="Normal 2 5 2 3 4 4 2" xfId="21509" xr:uid="{E6D2FBAD-F889-4A7A-953F-88B854FD442B}"/>
    <cellStyle name="Normal 2 5 2 3 4 5" xfId="23578" xr:uid="{AC5BA273-55EE-4E9A-AEF3-E9321A648D82}"/>
    <cellStyle name="Normal 2 5 2 3 4 6" xfId="13759" xr:uid="{7A3046DE-830A-4E76-ADD2-33CBAD418714}"/>
    <cellStyle name="Normal 2 5 2 3 5" xfId="2597" xr:uid="{00000000-0005-0000-0000-00007A040000}"/>
    <cellStyle name="Normal 2 5 2 3 5 2" xfId="5861" xr:uid="{57F4218A-0856-4695-B7CD-070ED5C7857D}"/>
    <cellStyle name="Normal 2 5 2 3 5 2 2" xfId="25908" xr:uid="{C2C21EBE-0259-4024-8AB9-64DC316A0BE1}"/>
    <cellStyle name="Normal 2 5 2 3 5 2 3" xfId="15268" xr:uid="{82E013B2-446F-42DB-8AE4-05D8119EB650}"/>
    <cellStyle name="Normal 2 5 2 3 5 3" xfId="7721" xr:uid="{60E5F2DD-5A67-4A14-BCF3-1029110793D4}"/>
    <cellStyle name="Normal 2 5 2 3 5 3 2" xfId="18101" xr:uid="{903F867D-C52C-4F72-AAE6-EC9E6248ECF2}"/>
    <cellStyle name="Normal 2 5 2 3 5 4" xfId="10554" xr:uid="{C4AAA262-6DB3-4CCB-88CE-972140C6D5E1}"/>
    <cellStyle name="Normal 2 5 2 3 5 4 2" xfId="20934" xr:uid="{747C35FC-6408-44BA-9957-13386A0328E7}"/>
    <cellStyle name="Normal 2 5 2 3 5 5" xfId="23292" xr:uid="{9009F6E4-3888-457E-994B-1EF68210CA9B}"/>
    <cellStyle name="Normal 2 5 2 3 5 6" xfId="12984" xr:uid="{29E050E5-D4CF-4AAC-AD4D-658A6E1C7B05}"/>
    <cellStyle name="Normal 2 5 2 3 6" xfId="2333" xr:uid="{00000000-0005-0000-0000-000075040000}"/>
    <cellStyle name="Normal 2 5 2 3 6 2" xfId="7459" xr:uid="{1B6EE378-8B9C-47A7-8630-A6509BBE6949}"/>
    <cellStyle name="Normal 2 5 2 3 6 2 2" xfId="17839" xr:uid="{301CDB61-47D3-4DAF-9842-7871A055B12C}"/>
    <cellStyle name="Normal 2 5 2 3 6 3" xfId="10292" xr:uid="{01A84E7F-9D18-4484-A545-BCD477F02EDF}"/>
    <cellStyle name="Normal 2 5 2 3 6 3 2" xfId="20672" xr:uid="{6B9433DB-F847-48D5-9CA9-CD8CC6E91926}"/>
    <cellStyle name="Normal 2 5 2 3 6 4" xfId="23233" xr:uid="{5616085E-D1E4-475B-A134-244E040A0C3D}"/>
    <cellStyle name="Normal 2 5 2 3 6 5" xfId="15006" xr:uid="{2D52D98F-3300-4312-9DD2-A94489204E4A}"/>
    <cellStyle name="Normal 2 5 2 3 7" xfId="3848" xr:uid="{A0F0B495-44E9-4D87-8427-3065703ED31C}"/>
    <cellStyle name="Normal 2 5 2 3 7 2" xfId="8680" xr:uid="{5D0464CC-7BC2-46E4-9041-1B0CCFD048BC}"/>
    <cellStyle name="Normal 2 5 2 3 7 2 2" xfId="19060" xr:uid="{361A3BFB-7FB5-4E28-8E2A-327D80847DC1}"/>
    <cellStyle name="Normal 2 5 2 3 7 3" xfId="11513" xr:uid="{A0D666EA-7758-4A4D-B4CB-2775BEE55150}"/>
    <cellStyle name="Normal 2 5 2 3 7 3 2" xfId="21893" xr:uid="{B56248C6-390B-4CE6-98BE-BB02274D79ED}"/>
    <cellStyle name="Normal 2 5 2 3 7 4" xfId="16227" xr:uid="{014D6D88-15A7-412F-A1C0-B935C19E723F}"/>
    <cellStyle name="Normal 2 5 2 3 8" xfId="5142" xr:uid="{C637A8BE-D4E8-4CE6-9D9E-F7288871D17B}"/>
    <cellStyle name="Normal 2 5 2 3 8 2" xfId="14439" xr:uid="{1D8CC06A-14D7-4DFC-A85B-FB987D7EE3D5}"/>
    <cellStyle name="Normal 2 5 2 3 9" xfId="6892" xr:uid="{07C53E2F-55E7-4BCB-8812-7540EAE03A26}"/>
    <cellStyle name="Normal 2 5 2 3 9 2" xfId="17272" xr:uid="{38593FD1-BB1E-45AE-9E3B-057816A29D8E}"/>
    <cellStyle name="Normal 2 5 2 4" xfId="793" xr:uid="{00000000-0005-0000-0000-0000C5040000}"/>
    <cellStyle name="Normal 2 5 2 4 2" xfId="3220" xr:uid="{00000000-0005-0000-0000-00007C040000}"/>
    <cellStyle name="Normal 2 5 2 4 2 2" xfId="6277" xr:uid="{EEE2FE17-6B4C-4262-AD6A-9E5C22B87798}"/>
    <cellStyle name="Normal 2 5 2 4 2 2 2" xfId="27247" xr:uid="{07931A6B-F462-4D91-A266-D5022F75A9A7}"/>
    <cellStyle name="Normal 2 5 2 4 2 2 3" xfId="15846" xr:uid="{924739E1-A68B-41D2-A43F-1E9BB4A11579}"/>
    <cellStyle name="Normal 2 5 2 4 2 3" xfId="8299" xr:uid="{EB08D9D3-BE2B-4CEF-A0C6-C5955D24C885}"/>
    <cellStyle name="Normal 2 5 2 4 2 3 2" xfId="18679" xr:uid="{7719174E-AC06-4249-9BD7-55832E3EEC96}"/>
    <cellStyle name="Normal 2 5 2 4 2 4" xfId="11132" xr:uid="{EA91745C-2588-4CA4-82DF-04F4FFA8A36F}"/>
    <cellStyle name="Normal 2 5 2 4 2 4 2" xfId="21512" xr:uid="{78D5C279-A6F1-47C0-8CD0-C11C1DCE2BBF}"/>
    <cellStyle name="Normal 2 5 2 4 2 5" xfId="23368" xr:uid="{B1BAF2F6-6D8A-49A9-8A3A-39B752EAD3B7}"/>
    <cellStyle name="Normal 2 5 2 4 2 6" xfId="13762" xr:uid="{B34DFB72-EFBC-4647-BE4D-D840EECFE28B}"/>
    <cellStyle name="Normal 2 5 2 4 3" xfId="2739" xr:uid="{00000000-0005-0000-0000-00007D040000}"/>
    <cellStyle name="Normal 2 5 2 4 3 2" xfId="5956" xr:uid="{53D474A8-250B-4A0F-8833-5E811D83AD08}"/>
    <cellStyle name="Normal 2 5 2 4 3 2 2" xfId="26912" xr:uid="{4340A015-65D2-4715-B542-0AC3E1D1E874}"/>
    <cellStyle name="Normal 2 5 2 4 3 2 3" xfId="15409" xr:uid="{276446FA-B627-4DF3-976C-DD125ACCEF3A}"/>
    <cellStyle name="Normal 2 5 2 4 3 3" xfId="7862" xr:uid="{6BE22A1D-E582-4B42-AE90-314B96AA8A12}"/>
    <cellStyle name="Normal 2 5 2 4 3 3 2" xfId="18242" xr:uid="{3A9A18D3-B09B-4626-B506-04C2417F3A37}"/>
    <cellStyle name="Normal 2 5 2 4 3 4" xfId="10695" xr:uid="{7A96F4B5-A1CB-4D78-A0F0-587B367F80E0}"/>
    <cellStyle name="Normal 2 5 2 4 3 4 2" xfId="21075" xr:uid="{A4DCC127-A254-4CAB-A7B5-E42B9749139B}"/>
    <cellStyle name="Normal 2 5 2 4 3 5" xfId="23631" xr:uid="{3A0FDDF7-4CE5-4B2A-9275-84693E3FB79F}"/>
    <cellStyle name="Normal 2 5 2 4 3 6" xfId="13176" xr:uid="{4E10FE9B-F5DC-4BAC-804A-1B5E1352899A}"/>
    <cellStyle name="Normal 2 5 2 4 4" xfId="4167" xr:uid="{7D1ECE65-F0EB-4D6B-9500-CD08F41C9471}"/>
    <cellStyle name="Normal 2 5 2 4 4 2" xfId="8938" xr:uid="{2191E214-9052-48F1-9E96-A5E7810872BE}"/>
    <cellStyle name="Normal 2 5 2 4 4 2 2" xfId="19318" xr:uid="{F696EB39-AB37-4F5B-A1AE-CA4687B12113}"/>
    <cellStyle name="Normal 2 5 2 4 4 3" xfId="11771" xr:uid="{23EE8783-8212-4F57-8ECA-907796240104}"/>
    <cellStyle name="Normal 2 5 2 4 4 3 2" xfId="22151" xr:uid="{44BC714E-3EDF-4140-9297-8A37DBC943B9}"/>
    <cellStyle name="Normal 2 5 2 4 4 4" xfId="24946" xr:uid="{62D22C87-835B-403A-BC26-3CE93B532349}"/>
    <cellStyle name="Normal 2 5 2 4 4 5" xfId="16485" xr:uid="{E25BE7C9-BBB6-4D0A-B4EA-AB9EE862FB7D}"/>
    <cellStyle name="Normal 2 5 2 4 5" xfId="5143" xr:uid="{3C165FBA-6E04-463F-B297-973456C4E0A4}"/>
    <cellStyle name="Normal 2 5 2 4 5 2" xfId="14440" xr:uid="{4A1F2327-41D2-4272-8C23-A4BBA842D591}"/>
    <cellStyle name="Normal 2 5 2 4 6" xfId="6893" xr:uid="{32EC5D67-A489-4F87-BD0D-F04465B790FF}"/>
    <cellStyle name="Normal 2 5 2 4 6 2" xfId="17273" xr:uid="{79068C78-A9CE-4467-B711-613DF7980DC2}"/>
    <cellStyle name="Normal 2 5 2 4 7" xfId="9726" xr:uid="{05D479F6-8F2C-4987-B2C3-DA60C8369E04}"/>
    <cellStyle name="Normal 2 5 2 4 7 2" xfId="20106" xr:uid="{A8ECB67A-08CF-4B7A-A91A-162C5E733165}"/>
    <cellStyle name="Normal 2 5 2 4 8" xfId="24387" xr:uid="{F7A1A015-43C1-4E8B-A582-B9A54135F709}"/>
    <cellStyle name="Normal 2 5 2 4 9" xfId="12724" xr:uid="{3ED7CF03-90FB-4FFF-BC10-D1A1704AED85}"/>
    <cellStyle name="Normal 2 5 2 5" xfId="3221" xr:uid="{00000000-0005-0000-0000-00007E040000}"/>
    <cellStyle name="Normal 2 5 2 5 2" xfId="4481" xr:uid="{2CAEE3DB-359D-4F75-9894-D842204D562F}"/>
    <cellStyle name="Normal 2 5 2 5 2 2" xfId="9252" xr:uid="{07B8D04F-B436-468D-9D97-42EB2CDFEF8F}"/>
    <cellStyle name="Normal 2 5 2 5 2 2 2" xfId="29239" xr:uid="{AF5E4DEC-AED1-4352-9943-A57F31C0AA81}"/>
    <cellStyle name="Normal 2 5 2 5 2 2 3" xfId="19632" xr:uid="{4670DBA2-7760-4C78-9338-A289E30EBC5D}"/>
    <cellStyle name="Normal 2 5 2 5 2 3" xfId="12085" xr:uid="{787B96BF-C9E5-4EEA-9822-B7E04675F556}"/>
    <cellStyle name="Normal 2 5 2 5 2 3 2" xfId="22465" xr:uid="{D2107782-31B3-4BE5-B217-4EA741ED8E28}"/>
    <cellStyle name="Normal 2 5 2 5 2 4" xfId="25394" xr:uid="{F5C46202-F9BB-4824-8BE1-70E7454FDCDF}"/>
    <cellStyle name="Normal 2 5 2 5 2 5" xfId="16799" xr:uid="{89E11442-5DB0-4A0D-A1CA-DA7D312BC72D}"/>
    <cellStyle name="Normal 2 5 2 5 3" xfId="6278" xr:uid="{C22E0A54-0B0C-4FE3-A4DA-E7022E5BAE84}"/>
    <cellStyle name="Normal 2 5 2 5 3 2" xfId="26019" xr:uid="{83A952E5-3095-48EF-9E3B-9223594174E6}"/>
    <cellStyle name="Normal 2 5 2 5 3 3" xfId="15847" xr:uid="{9C3CFDC7-32E2-4113-A882-B18D0017921F}"/>
    <cellStyle name="Normal 2 5 2 5 4" xfId="8300" xr:uid="{2B5EC5B1-C9A6-49E7-BD0B-28F511F0FFFB}"/>
    <cellStyle name="Normal 2 5 2 5 4 2" xfId="18680" xr:uid="{65C2A20F-DFD8-4188-8956-A9FE2E941A8F}"/>
    <cellStyle name="Normal 2 5 2 5 5" xfId="11133" xr:uid="{AAEA1FD6-DC9D-4654-A0BA-EABC1796A96C}"/>
    <cellStyle name="Normal 2 5 2 5 5 2" xfId="21513" xr:uid="{7628DB45-4251-4BB8-AD09-352D02079EE8}"/>
    <cellStyle name="Normal 2 5 2 5 6" xfId="24710" xr:uid="{6F1D76E4-752F-4FFD-A731-1018C2BBD8E2}"/>
    <cellStyle name="Normal 2 5 2 5 7" xfId="13763" xr:uid="{653BB0C4-0C1C-4302-847F-B5E6308AF81B}"/>
    <cellStyle name="Normal 2 5 2 6" xfId="2908" xr:uid="{00000000-0005-0000-0000-00007F040000}"/>
    <cellStyle name="Normal 2 5 2 6 2" xfId="6093" xr:uid="{EF4B9E71-D2F2-4C8B-972D-177687E96515}"/>
    <cellStyle name="Normal 2 5 2 6 2 2" xfId="28194" xr:uid="{6A69E23C-421A-42A8-8575-D382A19C7F04}"/>
    <cellStyle name="Normal 2 5 2 6 2 3" xfId="15571" xr:uid="{859D1AE7-FB27-4187-B74D-CA98BB8D3202}"/>
    <cellStyle name="Normal 2 5 2 6 3" xfId="8024" xr:uid="{7579173E-DC72-4874-A64B-3673CCDE9864}"/>
    <cellStyle name="Normal 2 5 2 6 3 2" xfId="18404" xr:uid="{A2396188-FDDA-4696-B50E-EB2B6277FC67}"/>
    <cellStyle name="Normal 2 5 2 6 4" xfId="10857" xr:uid="{7B742B51-E818-4C84-9D60-F461B34C1576}"/>
    <cellStyle name="Normal 2 5 2 6 4 2" xfId="21237" xr:uid="{D4838F46-E9C8-47DA-AFE6-6C25E5582D21}"/>
    <cellStyle name="Normal 2 5 2 6 5" xfId="22697" xr:uid="{35487D1D-41C9-45EC-8536-378C0F4EEFB4}"/>
    <cellStyle name="Normal 2 5 2 6 6" xfId="13422" xr:uid="{91921D68-67D7-4B68-94FD-1F4FA3148177}"/>
    <cellStyle name="Normal 2 5 2 7" xfId="2494" xr:uid="{00000000-0005-0000-0000-000080040000}"/>
    <cellStyle name="Normal 2 5 2 7 2" xfId="5776" xr:uid="{99C2BA53-1365-4EB4-AB06-F7F7498A9696}"/>
    <cellStyle name="Normal 2 5 2 7 2 2" xfId="26060" xr:uid="{3C304D84-09DF-4795-9F57-2880C2D1D8FA}"/>
    <cellStyle name="Normal 2 5 2 7 2 3" xfId="15165" xr:uid="{919C06B2-919F-49E0-A5F5-3D16976D0918}"/>
    <cellStyle name="Normal 2 5 2 7 3" xfId="7618" xr:uid="{EE146622-CF2C-47FA-B51E-37A16AAF08E8}"/>
    <cellStyle name="Normal 2 5 2 7 3 2" xfId="17998" xr:uid="{4750487A-B7D3-4B35-8742-0AB55BA36BFA}"/>
    <cellStyle name="Normal 2 5 2 7 4" xfId="10451" xr:uid="{666CCBBF-6F67-4FD1-8753-3BBEBC1E9EC4}"/>
    <cellStyle name="Normal 2 5 2 7 4 2" xfId="20831" xr:uid="{DC00A23E-136E-459B-B5FD-DB187E2FE1F8}"/>
    <cellStyle name="Normal 2 5 2 7 5" xfId="25034" xr:uid="{A0702F01-6B20-415F-98D1-8AB87128CE06}"/>
    <cellStyle name="Normal 2 5 2 7 6" xfId="12881" xr:uid="{43C74731-0EAF-437F-B70C-459112110876}"/>
    <cellStyle name="Normal 2 5 2 8" xfId="2188" xr:uid="{00000000-0005-0000-0000-000069040000}"/>
    <cellStyle name="Normal 2 5 2 8 2" xfId="7314" xr:uid="{76F9C6E1-98BB-4CD5-9663-E35BB481387B}"/>
    <cellStyle name="Normal 2 5 2 8 2 2" xfId="17694" xr:uid="{78F6CB6F-EF45-4BA8-8861-8C2770619ABB}"/>
    <cellStyle name="Normal 2 5 2 8 3" xfId="10147" xr:uid="{66AB0743-5217-4D1A-ACDB-6DB31C0DC1FE}"/>
    <cellStyle name="Normal 2 5 2 8 3 2" xfId="20527" xr:uid="{03EE2923-0E90-4239-BE48-7DB4A2874218}"/>
    <cellStyle name="Normal 2 5 2 8 4" xfId="22638" xr:uid="{1929FE0D-2A66-4D62-AD03-D14638CF9BC1}"/>
    <cellStyle name="Normal 2 5 2 8 5" xfId="14861" xr:uid="{AF8078E8-36A5-4D2A-9238-FE17E1C01874}"/>
    <cellStyle name="Normal 2 5 2 9" xfId="3943" xr:uid="{08C0ECA0-D38B-41F7-AAD3-FF6FD8BC8E27}"/>
    <cellStyle name="Normal 2 5 2 9 2" xfId="8774" xr:uid="{F443E9E3-BF33-46DC-8E48-C86F6F9F61B2}"/>
    <cellStyle name="Normal 2 5 2 9 2 2" xfId="19154" xr:uid="{DA98C03B-4C78-4F2B-9725-F2F70D48E311}"/>
    <cellStyle name="Normal 2 5 2 9 3" xfId="11607" xr:uid="{E395D239-6ADD-4534-9D49-6EEA98B8A25F}"/>
    <cellStyle name="Normal 2 5 2 9 3 2" xfId="21987" xr:uid="{B165DF3C-AB91-4A18-A236-17AE971F1CB4}"/>
    <cellStyle name="Normal 2 5 2 9 4" xfId="16321" xr:uid="{4815F7E9-B950-4B34-90DA-2E75FE8DB948}"/>
    <cellStyle name="Normal 2 5 3" xfId="794" xr:uid="{00000000-0005-0000-0000-0000C6040000}"/>
    <cellStyle name="Normal 2 5 3 10" xfId="5144" xr:uid="{B901A708-D7E7-411F-A167-479150D6CF2A}"/>
    <cellStyle name="Normal 2 5 3 10 2" xfId="14441" xr:uid="{0105A7C3-D629-467C-B6CF-C7BABA0C9123}"/>
    <cellStyle name="Normal 2 5 3 11" xfId="6894" xr:uid="{5BE858C3-0F6A-4DB6-AD8F-B07F86E6E3FD}"/>
    <cellStyle name="Normal 2 5 3 11 2" xfId="17274" xr:uid="{313C113C-5C9F-40CE-A47E-8390E2C182D4}"/>
    <cellStyle name="Normal 2 5 3 12" xfId="9727" xr:uid="{D01B6235-68CA-4951-94F9-623B5B813D32}"/>
    <cellStyle name="Normal 2 5 3 12 2" xfId="20107" xr:uid="{74E602F9-776A-4F97-ADAF-01E963B1E38E}"/>
    <cellStyle name="Normal 2 5 3 13" xfId="23117" xr:uid="{34070B2D-BA9C-4441-AD3D-F887D0876F3A}"/>
    <cellStyle name="Normal 2 5 3 14" xfId="12453" xr:uid="{31EE617D-D551-439D-A1A3-02848639B573}"/>
    <cellStyle name="Normal 2 5 3 2" xfId="795" xr:uid="{00000000-0005-0000-0000-0000C7040000}"/>
    <cellStyle name="Normal 2 5 3 2 10" xfId="9728" xr:uid="{A17B91C3-1F56-4A4D-AF3E-AC7567B499B9}"/>
    <cellStyle name="Normal 2 5 3 2 10 2" xfId="20108" xr:uid="{8D32B545-DD11-49E7-9C36-403AB34BACC2}"/>
    <cellStyle name="Normal 2 5 3 2 11" xfId="23346" xr:uid="{03FECB21-470C-4A29-B147-7F0CAAF93F1C}"/>
    <cellStyle name="Normal 2 5 3 2 12" xfId="12567" xr:uid="{0CC7BC41-9A3A-413B-BA31-66A3CBC60725}"/>
    <cellStyle name="Normal 2 5 3 2 2" xfId="796" xr:uid="{00000000-0005-0000-0000-0000C8040000}"/>
    <cellStyle name="Normal 2 5 3 2 2 2" xfId="3223" xr:uid="{00000000-0005-0000-0000-000084040000}"/>
    <cellStyle name="Normal 2 5 3 2 2 2 2" xfId="6280" xr:uid="{AE06F968-3F82-490F-AD4C-E515EAC7C341}"/>
    <cellStyle name="Normal 2 5 3 2 2 2 2 2" xfId="26765" xr:uid="{963993A2-0774-4C0A-B203-58A1F09FDA20}"/>
    <cellStyle name="Normal 2 5 3 2 2 2 2 3" xfId="26116" xr:uid="{382095A3-94FE-451A-9763-D22227E7BA23}"/>
    <cellStyle name="Normal 2 5 3 2 2 2 2 4" xfId="15849" xr:uid="{F29EC348-A204-49F9-9C0B-8A7935371C81}"/>
    <cellStyle name="Normal 2 5 3 2 2 2 3" xfId="8302" xr:uid="{E305045C-647C-4253-B434-20A78C68A955}"/>
    <cellStyle name="Normal 2 5 3 2 2 2 3 2" xfId="28885" xr:uid="{20061D78-E085-449C-9839-E4A15376BA84}"/>
    <cellStyle name="Normal 2 5 3 2 2 2 3 3" xfId="18682" xr:uid="{F0D2C55F-846C-4A52-A4AD-F035A82C4E1C}"/>
    <cellStyle name="Normal 2 5 3 2 2 2 4" xfId="11135" xr:uid="{E4CB2C56-B398-45F3-93A2-52F64E8B4FCD}"/>
    <cellStyle name="Normal 2 5 3 2 2 2 4 2" xfId="21515" xr:uid="{2DAB53EB-DE63-46E2-B876-ED521E9991D1}"/>
    <cellStyle name="Normal 2 5 3 2 2 2 5" xfId="25072" xr:uid="{FCDC08AB-856B-4995-8B0C-50A17A951D0B}"/>
    <cellStyle name="Normal 2 5 3 2 2 2 6" xfId="13765" xr:uid="{E4C19338-8437-4B6F-85D2-7915BF2A8C43}"/>
    <cellStyle name="Normal 2 5 3 2 2 3" xfId="4308" xr:uid="{33CF12BE-4E15-4766-966E-D53F693A0B27}"/>
    <cellStyle name="Normal 2 5 3 2 2 3 2" xfId="9079" xr:uid="{C23A6B08-EE5B-4BE4-95C9-3351C454EDAE}"/>
    <cellStyle name="Normal 2 5 3 2 2 3 2 2" xfId="29122" xr:uid="{3A7666C7-A758-457F-8359-865586FD1FF3}"/>
    <cellStyle name="Normal 2 5 3 2 2 3 2 3" xfId="19459" xr:uid="{2BD31331-0623-4781-940B-7F530BD394EB}"/>
    <cellStyle name="Normal 2 5 3 2 2 3 3" xfId="11912" xr:uid="{8E817C7C-DF18-4E16-90F9-1F79D4240CD2}"/>
    <cellStyle name="Normal 2 5 3 2 2 3 3 2" xfId="22292" xr:uid="{A644BADA-4A7E-4705-BCE0-EA0AB7E48073}"/>
    <cellStyle name="Normal 2 5 3 2 2 3 4" xfId="24972" xr:uid="{F0163A7A-099C-4C94-A83D-65AF42BF9F57}"/>
    <cellStyle name="Normal 2 5 3 2 2 3 5" xfId="16626" xr:uid="{49A5CFFB-A459-42F3-B5BE-D78081F8FE19}"/>
    <cellStyle name="Normal 2 5 3 2 2 4" xfId="5146" xr:uid="{7CAF6CA8-B2D7-4ECB-85F2-7B29C7DE4354}"/>
    <cellStyle name="Normal 2 5 3 2 2 4 2" xfId="26944" xr:uid="{98549FEC-8556-468E-8063-23A0CEDA2D5A}"/>
    <cellStyle name="Normal 2 5 3 2 2 4 3" xfId="14443" xr:uid="{D57A7FE4-0A42-4484-9FAF-9EB466F5E4AC}"/>
    <cellStyle name="Normal 2 5 3 2 2 5" xfId="6896" xr:uid="{61B74B72-EE99-4F1C-807F-27989FC8E96E}"/>
    <cellStyle name="Normal 2 5 3 2 2 5 2" xfId="17276" xr:uid="{E73A2E4F-DE00-443A-8D3B-7B4D3860D75A}"/>
    <cellStyle name="Normal 2 5 3 2 2 6" xfId="9729" xr:uid="{9768CB4E-2714-4103-8E6E-910ACBC0179F}"/>
    <cellStyle name="Normal 2 5 3 2 2 6 2" xfId="20109" xr:uid="{A5754DFA-E505-4F9F-90A1-15537FC8F736}"/>
    <cellStyle name="Normal 2 5 3 2 2 7" xfId="23822" xr:uid="{1173EBCD-5665-49E6-AD5C-B2304B17161D}"/>
    <cellStyle name="Normal 2 5 3 2 2 8" xfId="13181" xr:uid="{80A92B38-ED87-4C56-BADD-16D35D522DD5}"/>
    <cellStyle name="Normal 2 5 3 2 3" xfId="3224" xr:uid="{00000000-0005-0000-0000-000085040000}"/>
    <cellStyle name="Normal 2 5 3 2 3 2" xfId="4482" xr:uid="{F84F9602-F0AE-4DC7-951D-91646602D2D6}"/>
    <cellStyle name="Normal 2 5 3 2 3 2 2" xfId="9253" xr:uid="{1FC5633E-CCE7-43C7-B1F4-4E2766DB1D61}"/>
    <cellStyle name="Normal 2 5 3 2 3 2 2 2" xfId="29240" xr:uid="{75E8350C-2217-4421-B096-6919CE67F2BD}"/>
    <cellStyle name="Normal 2 5 3 2 3 2 2 3" xfId="19633" xr:uid="{91447355-DCF7-4612-82E6-E8E17892F62D}"/>
    <cellStyle name="Normal 2 5 3 2 3 2 3" xfId="12086" xr:uid="{2C0ECAF3-4B2A-42C9-A3FF-16A3C46C8632}"/>
    <cellStyle name="Normal 2 5 3 2 3 2 3 2" xfId="22466" xr:uid="{F6199A07-8DCE-4968-A554-A033795ABB04}"/>
    <cellStyle name="Normal 2 5 3 2 3 2 4" xfId="22822" xr:uid="{CC24F134-ED75-48E1-BAB9-646D79CDE47F}"/>
    <cellStyle name="Normal 2 5 3 2 3 2 5" xfId="16800" xr:uid="{0EA075A4-7FF1-4EA2-9CF8-6CD4F1B6190C}"/>
    <cellStyle name="Normal 2 5 3 2 3 3" xfId="6281" xr:uid="{88C70F18-104D-4686-AE35-9A30C0FC5F3D}"/>
    <cellStyle name="Normal 2 5 3 2 3 3 2" xfId="28642" xr:uid="{F7A23F4E-268A-44DC-B3F7-D0F11D7E5095}"/>
    <cellStyle name="Normal 2 5 3 2 3 3 3" xfId="15850" xr:uid="{3F0CE3FA-F544-4381-B5C8-629B153FCFB3}"/>
    <cellStyle name="Normal 2 5 3 2 3 4" xfId="8303" xr:uid="{4AB34DBE-B719-405E-B495-A072AFC84F6D}"/>
    <cellStyle name="Normal 2 5 3 2 3 4 2" xfId="18683" xr:uid="{B90C945C-9FE6-4044-9571-4E2F08A49A16}"/>
    <cellStyle name="Normal 2 5 3 2 3 5" xfId="11136" xr:uid="{6F74A375-9431-4E90-97C0-BF826892E75E}"/>
    <cellStyle name="Normal 2 5 3 2 3 5 2" xfId="21516" xr:uid="{D3ADF032-A154-427E-AA45-97FB78A2C7A7}"/>
    <cellStyle name="Normal 2 5 3 2 3 6" xfId="24287" xr:uid="{C41AD594-8344-40FC-9BAB-4F9F300DC813}"/>
    <cellStyle name="Normal 2 5 3 2 3 7" xfId="13766" xr:uid="{361459F8-1D19-4B25-A48A-253C871852DA}"/>
    <cellStyle name="Normal 2 5 3 2 4" xfId="3222" xr:uid="{00000000-0005-0000-0000-000086040000}"/>
    <cellStyle name="Normal 2 5 3 2 4 2" xfId="6279" xr:uid="{BECEE6F2-A32E-4134-BA46-9763589BE9F2}"/>
    <cellStyle name="Normal 2 5 3 2 4 2 2" xfId="28706" xr:uid="{308930B8-2630-49A9-8636-EFF6988358E2}"/>
    <cellStyle name="Normal 2 5 3 2 4 2 3" xfId="15848" xr:uid="{0291A228-6AF3-4CBE-ACFB-E6F988A6A73A}"/>
    <cellStyle name="Normal 2 5 3 2 4 3" xfId="8301" xr:uid="{D80F0271-FBD8-4581-B581-CCC4DEAB2087}"/>
    <cellStyle name="Normal 2 5 3 2 4 3 2" xfId="18681" xr:uid="{9A2F5522-6710-48DA-93DF-AB57C204EE03}"/>
    <cellStyle name="Normal 2 5 3 2 4 4" xfId="11134" xr:uid="{66F5DD36-C143-4AFD-849D-8A1F27B73A18}"/>
    <cellStyle name="Normal 2 5 3 2 4 4 2" xfId="21514" xr:uid="{11A4F742-1E4F-443A-B812-6848ECD0CE9D}"/>
    <cellStyle name="Normal 2 5 3 2 4 5" xfId="24535" xr:uid="{26D90045-E0DA-4C17-A2DE-D05875D7DD77}"/>
    <cellStyle name="Normal 2 5 3 2 4 6" xfId="13764" xr:uid="{98C3BC26-DF6F-4124-B423-9B4CF26C537F}"/>
    <cellStyle name="Normal 2 5 3 2 5" xfId="2528" xr:uid="{00000000-0005-0000-0000-000087040000}"/>
    <cellStyle name="Normal 2 5 3 2 5 2" xfId="5803" xr:uid="{55D655E9-1F84-43FE-9320-62BF5B1C22F6}"/>
    <cellStyle name="Normal 2 5 3 2 5 2 2" xfId="26175" xr:uid="{50A77953-1BD7-4337-84BF-5813ED2F0752}"/>
    <cellStyle name="Normal 2 5 3 2 5 2 3" xfId="15199" xr:uid="{D22DC361-ACE5-49EE-B767-6EDC2400BE2C}"/>
    <cellStyle name="Normal 2 5 3 2 5 3" xfId="7652" xr:uid="{816ADA4C-2F33-426F-A37D-37AC2E6755CF}"/>
    <cellStyle name="Normal 2 5 3 2 5 3 2" xfId="18032" xr:uid="{D4504AA2-E25B-4DDE-BF21-0B20F0EB7EC1}"/>
    <cellStyle name="Normal 2 5 3 2 5 4" xfId="10485" xr:uid="{67D4F33F-8D42-447C-8A88-E27F61469A3C}"/>
    <cellStyle name="Normal 2 5 3 2 5 4 2" xfId="20865" xr:uid="{D91E4D89-AFFC-4684-9FD4-E8CA9AE82100}"/>
    <cellStyle name="Normal 2 5 3 2 5 5" xfId="23160" xr:uid="{E913EA84-6AD1-41E2-A6F2-988DCA44C904}"/>
    <cellStyle name="Normal 2 5 3 2 5 6" xfId="12915" xr:uid="{EBEFE572-9B04-49F8-9FA4-0183C7B8D7B7}"/>
    <cellStyle name="Normal 2 5 3 2 6" xfId="2334" xr:uid="{00000000-0005-0000-0000-000082040000}"/>
    <cellStyle name="Normal 2 5 3 2 6 2" xfId="7460" xr:uid="{8B280B00-8611-4835-8C2E-276957C20C28}"/>
    <cellStyle name="Normal 2 5 3 2 6 2 2" xfId="17840" xr:uid="{BF30448F-133B-415C-8778-53B63BAE02CB}"/>
    <cellStyle name="Normal 2 5 3 2 6 3" xfId="10293" xr:uid="{1992D4DC-B5AC-442B-A473-26CECB6553B9}"/>
    <cellStyle name="Normal 2 5 3 2 6 3 2" xfId="20673" xr:uid="{E0B28474-8A8E-4DD0-8EB0-A817622FB2F0}"/>
    <cellStyle name="Normal 2 5 3 2 6 4" xfId="25587" xr:uid="{68796DDE-58EE-4733-89EA-044952437EFA}"/>
    <cellStyle name="Normal 2 5 3 2 6 5" xfId="15007" xr:uid="{E209A7A4-6938-4DFD-A8BB-6B2ADF3713F4}"/>
    <cellStyle name="Normal 2 5 3 2 7" xfId="3849" xr:uid="{68EF5F68-1856-41ED-95F2-A0A18534450F}"/>
    <cellStyle name="Normal 2 5 3 2 7 2" xfId="8681" xr:uid="{6468FD96-C1EC-4926-9F24-4FB5A8D3D5E1}"/>
    <cellStyle name="Normal 2 5 3 2 7 2 2" xfId="19061" xr:uid="{E77C4959-A932-418D-B36C-E48F813800E6}"/>
    <cellStyle name="Normal 2 5 3 2 7 3" xfId="11514" xr:uid="{DB5AA5FF-FE6A-4E50-A827-E675B7C4F86F}"/>
    <cellStyle name="Normal 2 5 3 2 7 3 2" xfId="21894" xr:uid="{790401EC-BDE4-4FF2-ADB2-C7F7D34CF1E5}"/>
    <cellStyle name="Normal 2 5 3 2 7 4" xfId="16228" xr:uid="{B5229A24-93F2-4693-851B-06CC506A0C55}"/>
    <cellStyle name="Normal 2 5 3 2 8" xfId="5145" xr:uid="{71DFB732-21F4-419B-9955-A0214C926B6F}"/>
    <cellStyle name="Normal 2 5 3 2 8 2" xfId="14442" xr:uid="{8F70C548-A3C3-44C7-81EA-CBE29DAAE6C3}"/>
    <cellStyle name="Normal 2 5 3 2 9" xfId="6895" xr:uid="{A26A1334-8781-4C7F-832A-3113608D2B6B}"/>
    <cellStyle name="Normal 2 5 3 2 9 2" xfId="17275" xr:uid="{2F1103A3-D415-4772-9783-7DF3E96E5209}"/>
    <cellStyle name="Normal 2 5 3 3" xfId="797" xr:uid="{00000000-0005-0000-0000-0000C9040000}"/>
    <cellStyle name="Normal 2 5 3 3 10" xfId="23042" xr:uid="{031C11DD-FCFB-47AB-BA52-672EED5BF159}"/>
    <cellStyle name="Normal 2 5 3 3 11" xfId="12725" xr:uid="{959C6AC3-1A67-4C63-924F-C3073593B867}"/>
    <cellStyle name="Normal 2 5 3 3 2" xfId="2743" xr:uid="{00000000-0005-0000-0000-000089040000}"/>
    <cellStyle name="Normal 2 5 3 3 2 2" xfId="3226" xr:uid="{00000000-0005-0000-0000-00008A040000}"/>
    <cellStyle name="Normal 2 5 3 3 2 2 2" xfId="6283" xr:uid="{25804369-44D9-459B-AAF0-86CD4FE0C9F3}"/>
    <cellStyle name="Normal 2 5 3 3 2 2 2 2" xfId="28324" xr:uid="{13FB1E69-19B8-4F39-9B11-E56FDBFFE513}"/>
    <cellStyle name="Normal 2 5 3 3 2 2 2 3" xfId="15852" xr:uid="{CC4942FC-D8CD-4C14-A7DC-2C9F5FF6D062}"/>
    <cellStyle name="Normal 2 5 3 3 2 2 3" xfId="8305" xr:uid="{E1C95000-BFF6-4817-896D-FF8602CB33AA}"/>
    <cellStyle name="Normal 2 5 3 3 2 2 3 2" xfId="18685" xr:uid="{328EACC2-91C4-43B4-B8B1-A5B08CCE66FD}"/>
    <cellStyle name="Normal 2 5 3 3 2 2 4" xfId="11138" xr:uid="{C200ADDC-0253-4A5C-9380-03155673285D}"/>
    <cellStyle name="Normal 2 5 3 3 2 2 4 2" xfId="21518" xr:uid="{132883E7-FD5A-400D-A783-82E777FBEF89}"/>
    <cellStyle name="Normal 2 5 3 3 2 2 5" xfId="22930" xr:uid="{FD21EA28-58D8-4640-BCD8-436C2B747B36}"/>
    <cellStyle name="Normal 2 5 3 3 2 2 6" xfId="13768" xr:uid="{17D29EFB-3707-404C-85EF-176B86D713D6}"/>
    <cellStyle name="Normal 2 5 3 3 2 3" xfId="4309" xr:uid="{1107B74B-FE16-45DD-897B-F3FED8FBA035}"/>
    <cellStyle name="Normal 2 5 3 3 2 3 2" xfId="9080" xr:uid="{9A2F5A9A-DBFE-43CB-B7F4-1B81C1AC1F57}"/>
    <cellStyle name="Normal 2 5 3 3 2 3 2 2" xfId="29123" xr:uid="{C18B8F15-42E5-4CD1-B362-08EB4981DFEC}"/>
    <cellStyle name="Normal 2 5 3 3 2 3 2 3" xfId="19460" xr:uid="{9DA8E725-F94A-4428-B5C6-AF45C02AA7BE}"/>
    <cellStyle name="Normal 2 5 3 3 2 3 3" xfId="11913" xr:uid="{543B574E-E8BD-4E81-97A3-8F4AB0D957C5}"/>
    <cellStyle name="Normal 2 5 3 3 2 3 3 2" xfId="22293" xr:uid="{63B6EB05-9EB6-4DDA-92D3-E5C84ABB373C}"/>
    <cellStyle name="Normal 2 5 3 3 2 3 4" xfId="23576" xr:uid="{B183ABB5-AEAC-4324-B67A-883A055856E7}"/>
    <cellStyle name="Normal 2 5 3 3 2 3 5" xfId="16627" xr:uid="{AFF0AFBE-A036-4A2F-B7EC-418A4D0FA1E1}"/>
    <cellStyle name="Normal 2 5 3 3 2 4" xfId="5960" xr:uid="{7ABC2878-0CFB-4341-823C-590E345E96EA}"/>
    <cellStyle name="Normal 2 5 3 3 2 4 2" xfId="28130" xr:uid="{143786A4-9DA3-443C-89EF-AD66CA6AEBA1}"/>
    <cellStyle name="Normal 2 5 3 3 2 4 3" xfId="15413" xr:uid="{355A02C9-1378-4F95-9738-7D3BF406B401}"/>
    <cellStyle name="Normal 2 5 3 3 2 5" xfId="7866" xr:uid="{035FE164-C485-4BB7-9E30-1ED086CED099}"/>
    <cellStyle name="Normal 2 5 3 3 2 5 2" xfId="18246" xr:uid="{CEF946DA-5181-44CA-A469-BDDE98BFD9CD}"/>
    <cellStyle name="Normal 2 5 3 3 2 6" xfId="10699" xr:uid="{4DF713A1-28E6-4743-8E80-6C8DE2DFE72B}"/>
    <cellStyle name="Normal 2 5 3 3 2 6 2" xfId="21079" xr:uid="{57BA23C6-7D59-4F2B-9E49-34433176D4A4}"/>
    <cellStyle name="Normal 2 5 3 3 2 7" xfId="25223" xr:uid="{99AA99E4-312F-4C28-B193-CBEADDBB85D0}"/>
    <cellStyle name="Normal 2 5 3 3 2 8" xfId="13182" xr:uid="{3EA2A6FB-FCFB-4DCB-AA36-A0B7FFC6C9D6}"/>
    <cellStyle name="Normal 2 5 3 3 3" xfId="3227" xr:uid="{00000000-0005-0000-0000-00008B040000}"/>
    <cellStyle name="Normal 2 5 3 3 3 2" xfId="4483" xr:uid="{951FAC34-D5FB-48AC-B36C-45BCE8EFE642}"/>
    <cellStyle name="Normal 2 5 3 3 3 2 2" xfId="9254" xr:uid="{545DCAC0-08C9-4B07-BBF3-506B166FD2F6}"/>
    <cellStyle name="Normal 2 5 3 3 3 2 2 2" xfId="29241" xr:uid="{EF85B97C-056C-4973-A746-58F159A92BF8}"/>
    <cellStyle name="Normal 2 5 3 3 3 2 2 3" xfId="19634" xr:uid="{4B0A08D7-8B3A-4832-B9C7-BA2320660323}"/>
    <cellStyle name="Normal 2 5 3 3 3 2 3" xfId="12087" xr:uid="{408152FC-D79D-445C-8162-5DA9B3B886FA}"/>
    <cellStyle name="Normal 2 5 3 3 3 2 3 2" xfId="22467" xr:uid="{88B369D0-AC3C-442D-A3E2-DF14A0BE12CB}"/>
    <cellStyle name="Normal 2 5 3 3 3 2 4" xfId="25588" xr:uid="{7B11F276-EFB1-4CE5-AAAF-C81351D04808}"/>
    <cellStyle name="Normal 2 5 3 3 3 2 5" xfId="16801" xr:uid="{ED702B6E-C0C9-4D8B-9646-FCD99BC5123F}"/>
    <cellStyle name="Normal 2 5 3 3 3 3" xfId="6284" xr:uid="{49E23FAE-86D7-4637-91B5-D4535F3EEE3C}"/>
    <cellStyle name="Normal 2 5 3 3 3 3 2" xfId="25886" xr:uid="{985224D8-D2DF-4B30-BBC4-0C734A65E8E8}"/>
    <cellStyle name="Normal 2 5 3 3 3 3 3" xfId="15853" xr:uid="{86784FBA-6E6F-4752-B168-C9D11180137E}"/>
    <cellStyle name="Normal 2 5 3 3 3 4" xfId="8306" xr:uid="{A33E524C-83A4-40D8-82B9-596C924968C8}"/>
    <cellStyle name="Normal 2 5 3 3 3 4 2" xfId="18686" xr:uid="{6CD46AB8-ED21-465B-BC4C-415C8155090A}"/>
    <cellStyle name="Normal 2 5 3 3 3 5" xfId="11139" xr:uid="{864771EB-E8B7-4442-AE35-32F1E104751C}"/>
    <cellStyle name="Normal 2 5 3 3 3 5 2" xfId="21519" xr:uid="{790328D7-A0B3-499C-A593-89CAAC845012}"/>
    <cellStyle name="Normal 2 5 3 3 3 6" xfId="23126" xr:uid="{1C7FF4AA-F112-4817-AFA7-337311AE8D92}"/>
    <cellStyle name="Normal 2 5 3 3 3 7" xfId="13769" xr:uid="{6D3BB943-701D-4A19-A4C9-AC850DE15A54}"/>
    <cellStyle name="Normal 2 5 3 3 4" xfId="3225" xr:uid="{00000000-0005-0000-0000-00008C040000}"/>
    <cellStyle name="Normal 2 5 3 3 4 2" xfId="6282" xr:uid="{0C3BD62F-F8AC-44D4-B5FF-7BFACC6D07D5}"/>
    <cellStyle name="Normal 2 5 3 3 4 2 2" xfId="26472" xr:uid="{8CD69CCA-B0FD-4E9A-8CEB-542155F751F2}"/>
    <cellStyle name="Normal 2 5 3 3 4 2 3" xfId="15851" xr:uid="{F2D39404-8D23-4B87-A925-2E52341FF785}"/>
    <cellStyle name="Normal 2 5 3 3 4 3" xfId="8304" xr:uid="{9527BE1E-DE74-4998-8553-7E5E26C1EFA2}"/>
    <cellStyle name="Normal 2 5 3 3 4 3 2" xfId="18684" xr:uid="{8647DFEC-5795-4E25-89C9-3F75FA989953}"/>
    <cellStyle name="Normal 2 5 3 3 4 4" xfId="11137" xr:uid="{BF522B7D-4624-4E56-92C8-332BB22C2467}"/>
    <cellStyle name="Normal 2 5 3 3 4 4 2" xfId="21517" xr:uid="{AD49A652-9991-4344-BEAB-0B78CFBD538D}"/>
    <cellStyle name="Normal 2 5 3 3 4 5" xfId="25367" xr:uid="{1A593429-A8C9-479E-AE78-CA9217A38F3D}"/>
    <cellStyle name="Normal 2 5 3 3 4 6" xfId="13767" xr:uid="{AC368816-52E5-4934-81B9-98172E0CCDC2}"/>
    <cellStyle name="Normal 2 5 3 3 5" xfId="2631" xr:uid="{00000000-0005-0000-0000-00008D040000}"/>
    <cellStyle name="Normal 2 5 3 3 5 2" xfId="5892" xr:uid="{E2E090D2-3735-478B-9685-CCDCF79CED39}"/>
    <cellStyle name="Normal 2 5 3 3 5 2 2" xfId="27102" xr:uid="{333B7E22-A868-4CDD-A946-650B7FE6FE6C}"/>
    <cellStyle name="Normal 2 5 3 3 5 2 3" xfId="15302" xr:uid="{3BD07DCA-A157-45A3-9D9D-4CE33245103F}"/>
    <cellStyle name="Normal 2 5 3 3 5 3" xfId="7755" xr:uid="{44037371-D29E-4521-A158-ED7938454E68}"/>
    <cellStyle name="Normal 2 5 3 3 5 3 2" xfId="18135" xr:uid="{7B599C7F-7535-42B4-89BD-95E9A2D3F07C}"/>
    <cellStyle name="Normal 2 5 3 3 5 4" xfId="10588" xr:uid="{E91E3381-5744-4EBC-9023-F0BB8787BB8D}"/>
    <cellStyle name="Normal 2 5 3 3 5 4 2" xfId="20968" xr:uid="{7903732C-1E4A-4DC7-B982-0AEDE4E5D11B}"/>
    <cellStyle name="Normal 2 5 3 3 5 5" xfId="23997" xr:uid="{4039D8F0-F054-40B7-A0E4-A4EEF489507E}"/>
    <cellStyle name="Normal 2 5 3 3 5 6" xfId="13018" xr:uid="{319D4F10-0955-4B1D-89ED-2AA232155015}"/>
    <cellStyle name="Normal 2 5 3 3 6" xfId="4168" xr:uid="{35C1B1DB-A382-4B39-99E3-95C074285C85}"/>
    <cellStyle name="Normal 2 5 3 3 6 2" xfId="8939" xr:uid="{197E43BB-D3CA-4368-8652-4F2402FD33CF}"/>
    <cellStyle name="Normal 2 5 3 3 6 2 2" xfId="19319" xr:uid="{C20EE58D-61B1-4AC0-9ECC-59C8ABA034D1}"/>
    <cellStyle name="Normal 2 5 3 3 6 3" xfId="11772" xr:uid="{6912843E-C807-46F5-A8E0-BFBD90824D89}"/>
    <cellStyle name="Normal 2 5 3 3 6 3 2" xfId="22152" xr:uid="{F9645213-A636-4326-A20E-01F43408CF55}"/>
    <cellStyle name="Normal 2 5 3 3 6 4" xfId="23252" xr:uid="{BFC4F051-9596-4F76-8BB4-0E786E3321A9}"/>
    <cellStyle name="Normal 2 5 3 3 6 5" xfId="16486" xr:uid="{FC561C2F-9FA6-44E0-9C95-BE24AEDE5EFF}"/>
    <cellStyle name="Normal 2 5 3 3 7" xfId="5147" xr:uid="{4D4DAB8C-6541-4D40-B66B-25E93FFC5312}"/>
    <cellStyle name="Normal 2 5 3 3 7 2" xfId="14444" xr:uid="{247654F7-094F-4AFD-A419-E1CB39ADDB4F}"/>
    <cellStyle name="Normal 2 5 3 3 8" xfId="6897" xr:uid="{59698C3A-0669-4F1E-A984-FF5FCC3E5BB2}"/>
    <cellStyle name="Normal 2 5 3 3 8 2" xfId="17277" xr:uid="{764DED76-B7F8-4062-9FCB-E9395AA4FBDE}"/>
    <cellStyle name="Normal 2 5 3 3 9" xfId="9730" xr:uid="{DDC34514-64B4-4F84-98A4-2EFE22B6C6E5}"/>
    <cellStyle name="Normal 2 5 3 3 9 2" xfId="20110" xr:uid="{F025BD27-34F3-48F0-B228-4A8C03A77A11}"/>
    <cellStyle name="Normal 2 5 3 4" xfId="798" xr:uid="{00000000-0005-0000-0000-0000CA040000}"/>
    <cellStyle name="Normal 2 5 3 4 2" xfId="3228" xr:uid="{00000000-0005-0000-0000-00008F040000}"/>
    <cellStyle name="Normal 2 5 3 4 2 2" xfId="6285" xr:uid="{939D3226-FF87-4B90-8B78-7DCCABB05372}"/>
    <cellStyle name="Normal 2 5 3 4 2 2 2" xfId="28350" xr:uid="{BDDB8FB3-B852-4AC3-909E-8381C8EE5F07}"/>
    <cellStyle name="Normal 2 5 3 4 2 2 3" xfId="15854" xr:uid="{67F8E193-0006-4149-A486-5372E80E5353}"/>
    <cellStyle name="Normal 2 5 3 4 2 3" xfId="8307" xr:uid="{97661A0C-02BE-4843-B20A-0599541327DA}"/>
    <cellStyle name="Normal 2 5 3 4 2 3 2" xfId="18687" xr:uid="{E3B21853-34F4-4D63-B8A5-6F26848BF5E6}"/>
    <cellStyle name="Normal 2 5 3 4 2 4" xfId="11140" xr:uid="{20CEBD95-A24D-4833-AA7C-61ABA764AF01}"/>
    <cellStyle name="Normal 2 5 3 4 2 4 2" xfId="21520" xr:uid="{EE6BB99F-8026-4268-A515-EB4C8CF86425}"/>
    <cellStyle name="Normal 2 5 3 4 2 5" xfId="22747" xr:uid="{21AC6561-6D20-4301-9BD5-28C92FA245FB}"/>
    <cellStyle name="Normal 2 5 3 4 2 6" xfId="13770" xr:uid="{09592D99-3FF8-4948-8C83-7C4357ADCF7D}"/>
    <cellStyle name="Normal 2 5 3 4 3" xfId="4307" xr:uid="{8785D825-AD3B-422C-B285-0ED6DFADF3AA}"/>
    <cellStyle name="Normal 2 5 3 4 3 2" xfId="9078" xr:uid="{1AEF477D-B7CC-4B72-839F-C3FEFE9A4BAD}"/>
    <cellStyle name="Normal 2 5 3 4 3 2 2" xfId="29121" xr:uid="{7D56A3C7-B510-4AF6-A7C9-2AFE343805E0}"/>
    <cellStyle name="Normal 2 5 3 4 3 2 3" xfId="19458" xr:uid="{68CC6781-067F-410D-9D7C-53706A48857F}"/>
    <cellStyle name="Normal 2 5 3 4 3 3" xfId="11911" xr:uid="{48D8519C-8B33-4196-A3C8-2457043A9426}"/>
    <cellStyle name="Normal 2 5 3 4 3 3 2" xfId="22291" xr:uid="{BEFA8E93-EC49-4FFB-B041-79172E4D6AF5}"/>
    <cellStyle name="Normal 2 5 3 4 3 4" xfId="23297" xr:uid="{36DA8047-9FFD-408A-BD6B-41D321FDAFDA}"/>
    <cellStyle name="Normal 2 5 3 4 3 5" xfId="16625" xr:uid="{2B3C2E63-D44C-493B-B335-CDDA83344D56}"/>
    <cellStyle name="Normal 2 5 3 4 4" xfId="5148" xr:uid="{1EBB81B8-9642-443C-94EC-CAA1770A8AEE}"/>
    <cellStyle name="Normal 2 5 3 4 4 2" xfId="27531" xr:uid="{DCB1CF7B-C50A-41FA-BA0E-FF1F7397F6F1}"/>
    <cellStyle name="Normal 2 5 3 4 4 3" xfId="14445" xr:uid="{6BD61CC2-EDD3-4400-959C-EFD03CC473F5}"/>
    <cellStyle name="Normal 2 5 3 4 5" xfId="6898" xr:uid="{119BD438-A9F8-4395-8923-C1F3953BFF58}"/>
    <cellStyle name="Normal 2 5 3 4 5 2" xfId="17278" xr:uid="{17D9B5A9-2EA1-48FA-8482-A29367EFE490}"/>
    <cellStyle name="Normal 2 5 3 4 6" xfId="9731" xr:uid="{A2428498-4586-460F-8F4A-BCF95294D36C}"/>
    <cellStyle name="Normal 2 5 3 4 6 2" xfId="20111" xr:uid="{3B2726D7-2DEB-4F18-9DB3-4E9F9D6183D9}"/>
    <cellStyle name="Normal 2 5 3 4 7" xfId="22888" xr:uid="{75F175D2-DA8D-44A4-B513-2FF835520016}"/>
    <cellStyle name="Normal 2 5 3 4 8" xfId="13180" xr:uid="{9C962EB9-99D8-44F6-AF18-7961AAE03E43}"/>
    <cellStyle name="Normal 2 5 3 5" xfId="3229" xr:uid="{00000000-0005-0000-0000-000090040000}"/>
    <cellStyle name="Normal 2 5 3 5 2" xfId="4484" xr:uid="{0BEB3A3D-C3D5-4EF2-8C83-3DFDED1B22B5}"/>
    <cellStyle name="Normal 2 5 3 5 2 2" xfId="9255" xr:uid="{2334310F-F348-438D-9405-FA364CD2B800}"/>
    <cellStyle name="Normal 2 5 3 5 2 2 2" xfId="29242" xr:uid="{6449A4A3-0FAB-4007-B0A2-B93EB0EB0140}"/>
    <cellStyle name="Normal 2 5 3 5 2 2 3" xfId="19635" xr:uid="{81B52144-2BFB-48B6-8A11-7CE4262E25DB}"/>
    <cellStyle name="Normal 2 5 3 5 2 3" xfId="12088" xr:uid="{A11F0EBF-9EB0-432B-A975-C574975B3A88}"/>
    <cellStyle name="Normal 2 5 3 5 2 3 2" xfId="22468" xr:uid="{791D0D36-F9CD-407E-8DCB-DB6164200372}"/>
    <cellStyle name="Normal 2 5 3 5 2 4" xfId="25073" xr:uid="{4A45569A-ABAA-4AA9-86E4-7D83925BB77D}"/>
    <cellStyle name="Normal 2 5 3 5 2 5" xfId="16802" xr:uid="{159A6CA8-3B65-4566-BDE1-8560AA86B86A}"/>
    <cellStyle name="Normal 2 5 3 5 3" xfId="6286" xr:uid="{1E0D802E-7B4A-4613-998F-F3E8DC8B81D2}"/>
    <cellStyle name="Normal 2 5 3 5 3 2" xfId="26824" xr:uid="{2E287158-7645-4617-8F5E-3637269961B0}"/>
    <cellStyle name="Normal 2 5 3 5 3 3" xfId="15855" xr:uid="{97635189-8BE7-436A-9583-42A16340DD0C}"/>
    <cellStyle name="Normal 2 5 3 5 4" xfId="8308" xr:uid="{A6997152-AC19-4A7E-A648-37891E593E8D}"/>
    <cellStyle name="Normal 2 5 3 5 4 2" xfId="18688" xr:uid="{30137378-1DE8-4737-B755-36460CF52729}"/>
    <cellStyle name="Normal 2 5 3 5 5" xfId="11141" xr:uid="{5A8FDB6A-5572-465A-8380-F41460F1A1DD}"/>
    <cellStyle name="Normal 2 5 3 5 5 2" xfId="21521" xr:uid="{70535393-DBC4-4BFC-9C91-EB6899198642}"/>
    <cellStyle name="Normal 2 5 3 5 6" xfId="23838" xr:uid="{49743946-3652-472F-9C52-EEEE5544C403}"/>
    <cellStyle name="Normal 2 5 3 5 7" xfId="13771" xr:uid="{D2F7F6C9-BFCC-4D3B-8892-9645E9B61F3C}"/>
    <cellStyle name="Normal 2 5 3 6" xfId="2909" xr:uid="{00000000-0005-0000-0000-000091040000}"/>
    <cellStyle name="Normal 2 5 3 6 2" xfId="6094" xr:uid="{B73878D2-5259-4990-81CF-080BA4EF1E5D}"/>
    <cellStyle name="Normal 2 5 3 6 2 2" xfId="28697" xr:uid="{EEF64A54-E212-4C60-BD41-D668E418A9DB}"/>
    <cellStyle name="Normal 2 5 3 6 2 3" xfId="15572" xr:uid="{0CB61A38-7EF3-43D6-948B-ECC541C781F9}"/>
    <cellStyle name="Normal 2 5 3 6 3" xfId="8025" xr:uid="{CE48BB44-792E-4F21-902E-4BB97AEF7655}"/>
    <cellStyle name="Normal 2 5 3 6 3 2" xfId="18405" xr:uid="{B62B2F41-6AB8-4DD0-AA31-E28A19E9F9D8}"/>
    <cellStyle name="Normal 2 5 3 6 4" xfId="10858" xr:uid="{C24DB934-6084-4D07-9EF6-4CE5B68AFF5C}"/>
    <cellStyle name="Normal 2 5 3 6 4 2" xfId="21238" xr:uid="{D38D8EEE-5F99-45F1-B30F-54336C143397}"/>
    <cellStyle name="Normal 2 5 3 6 5" xfId="25234" xr:uid="{A43D021D-1A55-47BA-A9F1-5348C5A3DDE9}"/>
    <cellStyle name="Normal 2 5 3 6 6" xfId="13423" xr:uid="{C1A7CE82-9259-47E3-BDAE-73A09C85EBF4}"/>
    <cellStyle name="Normal 2 5 3 7" xfId="2468" xr:uid="{00000000-0005-0000-0000-000092040000}"/>
    <cellStyle name="Normal 2 5 3 7 2" xfId="5757" xr:uid="{B168AF0A-31FE-458F-BE87-E8C90E776266}"/>
    <cellStyle name="Normal 2 5 3 7 2 2" xfId="28480" xr:uid="{F70FBECB-9D83-407D-84C4-17ADF63D7726}"/>
    <cellStyle name="Normal 2 5 3 7 2 3" xfId="15139" xr:uid="{6FE660AB-0937-442F-801C-F3C087699BEE}"/>
    <cellStyle name="Normal 2 5 3 7 3" xfId="7592" xr:uid="{58A42B35-60C8-41F2-AB70-65F4EF71C1DB}"/>
    <cellStyle name="Normal 2 5 3 7 3 2" xfId="17972" xr:uid="{DE52DCE9-40C2-452D-8456-5FF6AE9695A2}"/>
    <cellStyle name="Normal 2 5 3 7 4" xfId="10425" xr:uid="{910D1454-1412-4868-8BB6-9C605C88F5FF}"/>
    <cellStyle name="Normal 2 5 3 7 4 2" xfId="20805" xr:uid="{432812E6-7CDF-4C1E-BE4E-1CA4F7330669}"/>
    <cellStyle name="Normal 2 5 3 7 5" xfId="24119" xr:uid="{5C2766B1-ADA5-410F-A742-1CD7F4FC1B84}"/>
    <cellStyle name="Normal 2 5 3 7 6" xfId="12855" xr:uid="{7BA044FC-A76D-402C-8E1A-800974FD98C4}"/>
    <cellStyle name="Normal 2 5 3 8" xfId="2222" xr:uid="{00000000-0005-0000-0000-000081040000}"/>
    <cellStyle name="Normal 2 5 3 8 2" xfId="7348" xr:uid="{D2E4E38C-8D19-4275-8CE0-B7119B823696}"/>
    <cellStyle name="Normal 2 5 3 8 2 2" xfId="17728" xr:uid="{70C14F63-2795-48D7-A7DB-4101B9D794A7}"/>
    <cellStyle name="Normal 2 5 3 8 3" xfId="10181" xr:uid="{2F070E58-C7D0-4A47-8D76-D4BA544C705D}"/>
    <cellStyle name="Normal 2 5 3 8 3 2" xfId="20561" xr:uid="{AD63F703-5A02-4C99-8AFF-7D536F35CDF4}"/>
    <cellStyle name="Normal 2 5 3 8 4" xfId="24186" xr:uid="{0FB55210-A2F4-4E4D-A13B-45A04BF0A794}"/>
    <cellStyle name="Normal 2 5 3 8 5" xfId="14895" xr:uid="{C54113B0-249C-46BC-B11D-F443BD6799E6}"/>
    <cellStyle name="Normal 2 5 3 9" xfId="3944" xr:uid="{C0CC3FD7-CAC4-47BD-B3E9-E4DC609FB2A0}"/>
    <cellStyle name="Normal 2 5 3 9 2" xfId="8775" xr:uid="{0FA45915-D319-4183-BC2E-0054D365287E}"/>
    <cellStyle name="Normal 2 5 3 9 2 2" xfId="19155" xr:uid="{40D9AE69-1328-49C7-B694-85C243E1431D}"/>
    <cellStyle name="Normal 2 5 3 9 3" xfId="11608" xr:uid="{92587BA5-D326-4636-B8B0-18FE1AF758F5}"/>
    <cellStyle name="Normal 2 5 3 9 3 2" xfId="21988" xr:uid="{28E55DE2-C0C0-4102-854E-8884C587AD00}"/>
    <cellStyle name="Normal 2 5 3 9 4" xfId="16322" xr:uid="{93415755-5E1E-453E-9415-6BDBF66ECB00}"/>
    <cellStyle name="Normal 2 5 4" xfId="799" xr:uid="{00000000-0005-0000-0000-0000CB040000}"/>
    <cellStyle name="Normal 2 5 4 10" xfId="6899" xr:uid="{CB047E49-D53E-46AE-A873-27ABC9EECBD9}"/>
    <cellStyle name="Normal 2 5 4 10 2" xfId="17279" xr:uid="{B519EA17-B023-4DF0-876F-5671CF66B8AC}"/>
    <cellStyle name="Normal 2 5 4 11" xfId="9732" xr:uid="{9BB6EF12-CDE5-4744-8831-F0761B12D963}"/>
    <cellStyle name="Normal 2 5 4 11 2" xfId="20112" xr:uid="{170C48B2-6AEB-488F-BA8F-E698B6827046}"/>
    <cellStyle name="Normal 2 5 4 12" xfId="24913" xr:uid="{5B9F2A8E-0104-4D27-A837-7C63A45FF2A2}"/>
    <cellStyle name="Normal 2 5 4 13" xfId="12436" xr:uid="{F32A1A22-7BBF-4368-843F-7792A7197D73}"/>
    <cellStyle name="Normal 2 5 4 2" xfId="800" xr:uid="{00000000-0005-0000-0000-0000CC040000}"/>
    <cellStyle name="Normal 2 5 4 2 10" xfId="9733" xr:uid="{EB95C9A1-1894-4AD2-A17A-AC8E7ADD68F2}"/>
    <cellStyle name="Normal 2 5 4 2 10 2" xfId="20113" xr:uid="{2A98D9B5-85DE-413A-BB07-64EB77C01AF5}"/>
    <cellStyle name="Normal 2 5 4 2 11" xfId="23462" xr:uid="{27BC0A7A-B2F6-4886-A2DF-E73BCA1ECB62}"/>
    <cellStyle name="Normal 2 5 4 2 12" xfId="12568" xr:uid="{1CBDEFBE-2FCD-4FCB-A936-03F1F88C37C1}"/>
    <cellStyle name="Normal 2 5 4 2 2" xfId="801" xr:uid="{00000000-0005-0000-0000-0000CD040000}"/>
    <cellStyle name="Normal 2 5 4 2 2 2" xfId="3231" xr:uid="{00000000-0005-0000-0000-000096040000}"/>
    <cellStyle name="Normal 2 5 4 2 2 2 2" xfId="6288" xr:uid="{8892750F-7025-4C9C-96FB-CD8CFED5DCC5}"/>
    <cellStyle name="Normal 2 5 4 2 2 2 2 2" xfId="25961" xr:uid="{94FE1B15-B6FD-4918-B240-16B296DF0B2E}"/>
    <cellStyle name="Normal 2 5 4 2 2 2 2 3" xfId="26643" xr:uid="{7860B85E-A5C5-4E53-A052-92B8E69EEA39}"/>
    <cellStyle name="Normal 2 5 4 2 2 2 2 4" xfId="15857" xr:uid="{4E977405-66D9-42F9-A3FE-75344B532578}"/>
    <cellStyle name="Normal 2 5 4 2 2 2 3" xfId="8310" xr:uid="{FF599439-A5F8-4927-9DEE-E1B4DD50819A}"/>
    <cellStyle name="Normal 2 5 4 2 2 2 3 2" xfId="28886" xr:uid="{AA552203-6951-4942-B5F2-AC43969F3824}"/>
    <cellStyle name="Normal 2 5 4 2 2 2 3 3" xfId="18690" xr:uid="{06BB6B0A-50C3-4A17-B81D-AF2B71346F71}"/>
    <cellStyle name="Normal 2 5 4 2 2 2 4" xfId="11143" xr:uid="{65CD692F-6D05-4FC2-A4EB-56577F60FDE2}"/>
    <cellStyle name="Normal 2 5 4 2 2 2 4 2" xfId="21523" xr:uid="{6C0FFF33-281F-48A1-BC00-C6A7D8863B2C}"/>
    <cellStyle name="Normal 2 5 4 2 2 2 5" xfId="24944" xr:uid="{F48912EC-9A15-480E-92DD-56E3E099D83C}"/>
    <cellStyle name="Normal 2 5 4 2 2 2 6" xfId="13773" xr:uid="{3D655155-08D8-4600-B855-F8E49E61D9CD}"/>
    <cellStyle name="Normal 2 5 4 2 2 3" xfId="4310" xr:uid="{7FBF59B4-F836-44E7-BC8A-67A9782E935E}"/>
    <cellStyle name="Normal 2 5 4 2 2 3 2" xfId="9081" xr:uid="{6B304CD8-61FF-4486-AB86-0AA2692CB6CA}"/>
    <cellStyle name="Normal 2 5 4 2 2 3 2 2" xfId="29124" xr:uid="{8ADA81D0-515D-4FB2-B6C9-B393393B47A9}"/>
    <cellStyle name="Normal 2 5 4 2 2 3 2 3" xfId="19461" xr:uid="{B7804AE3-567D-4EC7-B458-518B57E6F949}"/>
    <cellStyle name="Normal 2 5 4 2 2 3 3" xfId="11914" xr:uid="{3CB8E62F-7E18-47BB-ACB0-0813D775BCC8}"/>
    <cellStyle name="Normal 2 5 4 2 2 3 3 2" xfId="22294" xr:uid="{54CFFEC8-9A5F-41D0-B3D3-81D04AAFAC3A}"/>
    <cellStyle name="Normal 2 5 4 2 2 3 4" xfId="23384" xr:uid="{DDC27A66-FC4B-4B00-AD6B-5CC898FB1855}"/>
    <cellStyle name="Normal 2 5 4 2 2 3 5" xfId="16628" xr:uid="{5CF0219C-D170-41C4-B12D-DE085AAAB22B}"/>
    <cellStyle name="Normal 2 5 4 2 2 4" xfId="5151" xr:uid="{0778C214-8051-49D9-A6EC-36AB2F8093BD}"/>
    <cellStyle name="Normal 2 5 4 2 2 4 2" xfId="28583" xr:uid="{7F0573E1-36D3-46C8-A8FD-9C4773A8E12C}"/>
    <cellStyle name="Normal 2 5 4 2 2 4 3" xfId="14448" xr:uid="{0CCCFEA0-645C-4913-A729-F698F8D2CE21}"/>
    <cellStyle name="Normal 2 5 4 2 2 5" xfId="6901" xr:uid="{48F2EDB2-782A-4B9C-BBD5-2644FB43DB10}"/>
    <cellStyle name="Normal 2 5 4 2 2 5 2" xfId="17281" xr:uid="{40A490A8-A648-4202-820A-452251C7EA31}"/>
    <cellStyle name="Normal 2 5 4 2 2 6" xfId="9734" xr:uid="{62E04ED5-DBA4-49DE-BE42-8EC1B0449D0A}"/>
    <cellStyle name="Normal 2 5 4 2 2 6 2" xfId="20114" xr:uid="{3CC93754-9412-4E1B-BF1C-75BB4310CF7D}"/>
    <cellStyle name="Normal 2 5 4 2 2 7" xfId="25551" xr:uid="{379DBCBE-3014-4986-A692-82ABB0DF1F03}"/>
    <cellStyle name="Normal 2 5 4 2 2 8" xfId="13184" xr:uid="{F21C79F2-99B4-471A-8405-E298CB8D5B4B}"/>
    <cellStyle name="Normal 2 5 4 2 3" xfId="3232" xr:uid="{00000000-0005-0000-0000-000097040000}"/>
    <cellStyle name="Normal 2 5 4 2 3 2" xfId="4485" xr:uid="{5DC40255-4AB9-41D9-AA22-7F46584C7977}"/>
    <cellStyle name="Normal 2 5 4 2 3 2 2" xfId="9256" xr:uid="{A6CD52E1-8F01-4B11-8E41-3640A9E23CA8}"/>
    <cellStyle name="Normal 2 5 4 2 3 2 2 2" xfId="29243" xr:uid="{E5527572-4523-48F2-8335-40563C2D2BD9}"/>
    <cellStyle name="Normal 2 5 4 2 3 2 2 3" xfId="19636" xr:uid="{3D618317-D045-49C1-B479-ECBF6F101EA3}"/>
    <cellStyle name="Normal 2 5 4 2 3 2 3" xfId="12089" xr:uid="{8623B10A-97D4-44F2-AB73-D17D6B7CA6D2}"/>
    <cellStyle name="Normal 2 5 4 2 3 2 3 2" xfId="22469" xr:uid="{E2BD33F1-B295-44CF-AC3B-B63D13292E28}"/>
    <cellStyle name="Normal 2 5 4 2 3 2 4" xfId="23218" xr:uid="{DEC4DE71-6A92-4A94-9895-3CE20C6033CC}"/>
    <cellStyle name="Normal 2 5 4 2 3 2 5" xfId="16803" xr:uid="{03831A9E-3093-4AD7-B572-9DA03DEBA0A9}"/>
    <cellStyle name="Normal 2 5 4 2 3 3" xfId="6289" xr:uid="{E6D74EAA-6FE7-442E-A52E-B57B18C5E209}"/>
    <cellStyle name="Normal 2 5 4 2 3 3 2" xfId="27320" xr:uid="{CF77D49A-D9CD-44D2-AA9F-B29A6E780FC6}"/>
    <cellStyle name="Normal 2 5 4 2 3 3 3" xfId="15858" xr:uid="{ABFFC3E6-8148-47F1-8C67-E614D71AE630}"/>
    <cellStyle name="Normal 2 5 4 2 3 4" xfId="8311" xr:uid="{29BCBE05-055A-4AA4-A916-C30589B88393}"/>
    <cellStyle name="Normal 2 5 4 2 3 4 2" xfId="18691" xr:uid="{3D1BD514-A17F-42EF-9782-850874232843}"/>
    <cellStyle name="Normal 2 5 4 2 3 5" xfId="11144" xr:uid="{E430120C-1198-478F-9570-5613C973472C}"/>
    <cellStyle name="Normal 2 5 4 2 3 5 2" xfId="21524" xr:uid="{EE98C3E7-679E-436B-84BB-40510BAA4D7E}"/>
    <cellStyle name="Normal 2 5 4 2 3 6" xfId="23010" xr:uid="{B630333F-32C6-44E8-B1BA-4EB5CB71210F}"/>
    <cellStyle name="Normal 2 5 4 2 3 7" xfId="13774" xr:uid="{CABF6DF4-D203-40E7-8580-375F9E0B5520}"/>
    <cellStyle name="Normal 2 5 4 2 4" xfId="3230" xr:uid="{00000000-0005-0000-0000-000098040000}"/>
    <cellStyle name="Normal 2 5 4 2 4 2" xfId="6287" xr:uid="{DB80DA47-D9AB-4FA4-8155-F6D6F7D36B71}"/>
    <cellStyle name="Normal 2 5 4 2 4 2 2" xfId="26738" xr:uid="{9107CABB-44EF-46AF-A11E-13BEE7C4AC89}"/>
    <cellStyle name="Normal 2 5 4 2 4 2 3" xfId="15856" xr:uid="{82395B0F-9FBC-4A63-BA5B-789770D2B473}"/>
    <cellStyle name="Normal 2 5 4 2 4 3" xfId="8309" xr:uid="{F16C64E1-BB72-42DE-86F4-36E661E71648}"/>
    <cellStyle name="Normal 2 5 4 2 4 3 2" xfId="18689" xr:uid="{F772F717-D7F6-4290-A6E4-0AF6BC7B9D9A}"/>
    <cellStyle name="Normal 2 5 4 2 4 4" xfId="11142" xr:uid="{4A04CFD3-6C2A-4A0B-B0CB-853EE8160755}"/>
    <cellStyle name="Normal 2 5 4 2 4 4 2" xfId="21522" xr:uid="{170C47F2-7A01-4395-9C80-6B5D4B0F0975}"/>
    <cellStyle name="Normal 2 5 4 2 4 5" xfId="22894" xr:uid="{1848D2BC-0BF3-48A3-B42C-9E19ACF9A27C}"/>
    <cellStyle name="Normal 2 5 4 2 4 6" xfId="13772" xr:uid="{DF0108D8-7A87-4479-8691-E338607AEFDA}"/>
    <cellStyle name="Normal 2 5 4 2 5" xfId="2614" xr:uid="{00000000-0005-0000-0000-000099040000}"/>
    <cellStyle name="Normal 2 5 4 2 5 2" xfId="5875" xr:uid="{C6ED515C-823D-465B-8FA8-CE37855AFDFD}"/>
    <cellStyle name="Normal 2 5 4 2 5 2 2" xfId="27068" xr:uid="{788B9FD6-1B42-42DE-B104-07F1F18FCFA8}"/>
    <cellStyle name="Normal 2 5 4 2 5 2 3" xfId="15285" xr:uid="{D877FED5-C8D1-4A35-B433-3E952F9E622C}"/>
    <cellStyle name="Normal 2 5 4 2 5 3" xfId="7738" xr:uid="{D7217A46-636B-4E62-8C1D-44E495DC81DF}"/>
    <cellStyle name="Normal 2 5 4 2 5 3 2" xfId="18118" xr:uid="{137CCD0F-8E52-4BBD-A882-F23F6AA0A4A2}"/>
    <cellStyle name="Normal 2 5 4 2 5 4" xfId="10571" xr:uid="{AC736895-F3E6-437E-899E-AD19F45FFECD}"/>
    <cellStyle name="Normal 2 5 4 2 5 4 2" xfId="20951" xr:uid="{C2AA678F-17E9-4DB7-9978-72037C745C82}"/>
    <cellStyle name="Normal 2 5 4 2 5 5" xfId="25062" xr:uid="{DED9F27F-1D36-4A74-9781-40DFB816567F}"/>
    <cellStyle name="Normal 2 5 4 2 5 6" xfId="13001" xr:uid="{76BA3568-8444-479A-ACBE-F14C4BAD7BE8}"/>
    <cellStyle name="Normal 2 5 4 2 6" xfId="2335" xr:uid="{00000000-0005-0000-0000-000094040000}"/>
    <cellStyle name="Normal 2 5 4 2 6 2" xfId="7461" xr:uid="{25409F02-F46E-4D75-88A6-DDC0D0A166E8}"/>
    <cellStyle name="Normal 2 5 4 2 6 2 2" xfId="17841" xr:uid="{0643C825-0F1C-4F25-8705-92A30E6D91AB}"/>
    <cellStyle name="Normal 2 5 4 2 6 3" xfId="10294" xr:uid="{CD562E2F-C260-4F18-BEB9-19724D5EF427}"/>
    <cellStyle name="Normal 2 5 4 2 6 3 2" xfId="20674" xr:uid="{14277278-988F-4838-B827-6AAFBE72922E}"/>
    <cellStyle name="Normal 2 5 4 2 6 4" xfId="23527" xr:uid="{62257298-F20E-40FE-A285-25EB21138115}"/>
    <cellStyle name="Normal 2 5 4 2 6 5" xfId="15008" xr:uid="{39738CDA-B811-40FE-BB3C-B0CCEF5195E5}"/>
    <cellStyle name="Normal 2 5 4 2 7" xfId="3850" xr:uid="{162D58BF-87B5-4024-9A43-A5B2C04A0161}"/>
    <cellStyle name="Normal 2 5 4 2 7 2" xfId="8682" xr:uid="{65B605F4-4609-4305-8D28-2EE553D95677}"/>
    <cellStyle name="Normal 2 5 4 2 7 2 2" xfId="19062" xr:uid="{A5D90364-D8A4-4F97-B71B-2126BE45F25C}"/>
    <cellStyle name="Normal 2 5 4 2 7 3" xfId="11515" xr:uid="{700EFDCE-B801-4804-99CD-8A45C4D03B2C}"/>
    <cellStyle name="Normal 2 5 4 2 7 3 2" xfId="21895" xr:uid="{3D215DEC-F09D-4E9E-8183-935E0541AAAE}"/>
    <cellStyle name="Normal 2 5 4 2 7 4" xfId="16229" xr:uid="{3762B984-E117-4881-8D1B-7C3DE39B9EDD}"/>
    <cellStyle name="Normal 2 5 4 2 8" xfId="5150" xr:uid="{341430D9-980A-4F5D-B039-7FC0AD728E13}"/>
    <cellStyle name="Normal 2 5 4 2 8 2" xfId="14447" xr:uid="{785D2A81-823E-486F-BA6E-029A4B9F26F2}"/>
    <cellStyle name="Normal 2 5 4 2 9" xfId="6900" xr:uid="{7DBA4338-0581-447F-8ED7-CC1DDC537A18}"/>
    <cellStyle name="Normal 2 5 4 2 9 2" xfId="17280" xr:uid="{C4C678DC-DD02-4458-A5EA-3D98E50F3F9A}"/>
    <cellStyle name="Normal 2 5 4 3" xfId="802" xr:uid="{00000000-0005-0000-0000-0000CE040000}"/>
    <cellStyle name="Normal 2 5 4 3 2" xfId="3233" xr:uid="{00000000-0005-0000-0000-00009B040000}"/>
    <cellStyle name="Normal 2 5 4 3 2 2" xfId="6290" xr:uid="{50B50866-DA33-4B3F-8008-086AF650AE48}"/>
    <cellStyle name="Normal 2 5 4 3 2 2 2" xfId="25754" xr:uid="{1C0872C6-FFD3-4987-A6E5-5ED601C8D81E}"/>
    <cellStyle name="Normal 2 5 4 3 2 2 3" xfId="26333" xr:uid="{4B84C1BB-C313-4CFC-9FA0-D99D406DB19D}"/>
    <cellStyle name="Normal 2 5 4 3 2 2 4" xfId="15859" xr:uid="{DDB198C1-AB0F-41D9-B1B6-8437B7591C65}"/>
    <cellStyle name="Normal 2 5 4 3 2 3" xfId="8312" xr:uid="{1E8B7BDA-BCFF-4187-8D93-94A7A0F3C02E}"/>
    <cellStyle name="Normal 2 5 4 3 2 3 2" xfId="28887" xr:uid="{633CD293-4B43-4169-A162-738BB7F75997}"/>
    <cellStyle name="Normal 2 5 4 3 2 3 3" xfId="18692" xr:uid="{D0EA3727-7953-4F37-975F-2E8BDC4A612A}"/>
    <cellStyle name="Normal 2 5 4 3 2 4" xfId="11145" xr:uid="{6CD7079C-C4CF-491D-8DF4-9F094A829A7A}"/>
    <cellStyle name="Normal 2 5 4 3 2 4 2" xfId="21525" xr:uid="{AD540BEF-2E78-4785-A94F-B2AEF5F157C4}"/>
    <cellStyle name="Normal 2 5 4 3 2 5" xfId="24496" xr:uid="{CDB605C4-6B54-4A38-AAF7-EF67EA92A5A8}"/>
    <cellStyle name="Normal 2 5 4 3 2 6" xfId="13775" xr:uid="{659849B3-E706-44C8-A5BB-7B76C0F6DE21}"/>
    <cellStyle name="Normal 2 5 4 3 3" xfId="2744" xr:uid="{00000000-0005-0000-0000-00009C040000}"/>
    <cellStyle name="Normal 2 5 4 3 3 2" xfId="5961" xr:uid="{479FE92E-C60D-4791-AA5D-06281A84CF93}"/>
    <cellStyle name="Normal 2 5 4 3 3 2 2" xfId="27013" xr:uid="{007A9210-C9B0-4830-B436-4DEEA162BB27}"/>
    <cellStyle name="Normal 2 5 4 3 3 2 3" xfId="15414" xr:uid="{58905F66-01AB-4E82-90BC-B3BA69878392}"/>
    <cellStyle name="Normal 2 5 4 3 3 3" xfId="7867" xr:uid="{E680DD54-98F0-451A-8320-193E0CA21586}"/>
    <cellStyle name="Normal 2 5 4 3 3 3 2" xfId="18247" xr:uid="{7B1E9CA3-28C2-4984-95A2-EA840AEA72D8}"/>
    <cellStyle name="Normal 2 5 4 3 3 4" xfId="10700" xr:uid="{772511E3-642B-4AE0-A070-393A8F866D2F}"/>
    <cellStyle name="Normal 2 5 4 3 3 4 2" xfId="21080" xr:uid="{9524AED9-478F-4837-BFD2-BB4C654ADB2C}"/>
    <cellStyle name="Normal 2 5 4 3 3 5" xfId="25122" xr:uid="{056D29C0-6E4A-449F-82BA-019D4A853108}"/>
    <cellStyle name="Normal 2 5 4 3 3 6" xfId="13183" xr:uid="{99A645E2-323D-45E7-B252-D6C9B1CE15A1}"/>
    <cellStyle name="Normal 2 5 4 3 4" xfId="4169" xr:uid="{C18E6F66-FC48-49F9-94ED-CD9928116EBF}"/>
    <cellStyle name="Normal 2 5 4 3 4 2" xfId="8940" xr:uid="{3179B175-76D2-4BCE-AC32-159A0E477C5D}"/>
    <cellStyle name="Normal 2 5 4 3 4 2 2" xfId="29033" xr:uid="{17BA5E51-32A3-4C19-BB28-A18B680D8648}"/>
    <cellStyle name="Normal 2 5 4 3 4 2 3" xfId="19320" xr:uid="{40E053A9-3D90-44F5-AC11-D6D8C5BEA08D}"/>
    <cellStyle name="Normal 2 5 4 3 4 3" xfId="11773" xr:uid="{B5616F0F-C1A1-4239-A9D4-0050D295F49E}"/>
    <cellStyle name="Normal 2 5 4 3 4 3 2" xfId="22153" xr:uid="{17C9D815-38BA-46F8-A4D9-8C27A342056E}"/>
    <cellStyle name="Normal 2 5 4 3 4 4" xfId="22774" xr:uid="{BE1605A0-33D5-4801-B0B1-0E1562485F13}"/>
    <cellStyle name="Normal 2 5 4 3 4 5" xfId="16487" xr:uid="{CC38903E-021A-4601-B2EE-565691E281E2}"/>
    <cellStyle name="Normal 2 5 4 3 5" xfId="5152" xr:uid="{C952C535-5D53-4DD0-ABCF-C3136F3BE241}"/>
    <cellStyle name="Normal 2 5 4 3 5 2" xfId="26061" xr:uid="{B4B54ED6-BB80-4607-99C0-3ADC5434626C}"/>
    <cellStyle name="Normal 2 5 4 3 5 3" xfId="14449" xr:uid="{F3560938-C0A9-4375-BD62-149F4CD9E68C}"/>
    <cellStyle name="Normal 2 5 4 3 6" xfId="6902" xr:uid="{999E3F87-A5E8-423B-BA0B-DBFB7ED339E7}"/>
    <cellStyle name="Normal 2 5 4 3 6 2" xfId="17282" xr:uid="{0D1258FF-8C1B-44EA-AC66-98F18429218A}"/>
    <cellStyle name="Normal 2 5 4 3 7" xfId="9735" xr:uid="{66E8417C-927D-43DC-B500-0F097AF38B13}"/>
    <cellStyle name="Normal 2 5 4 3 7 2" xfId="20115" xr:uid="{86413260-1DE6-41C4-B186-ADF7C2E1CD7B}"/>
    <cellStyle name="Normal 2 5 4 3 8" xfId="23503" xr:uid="{5D740C48-E90D-42E6-BCDE-0B4EA2C97E76}"/>
    <cellStyle name="Normal 2 5 4 3 9" xfId="12726" xr:uid="{4FA03352-1107-47C3-A077-A9C56727C82B}"/>
    <cellStyle name="Normal 2 5 4 4" xfId="803" xr:uid="{00000000-0005-0000-0000-0000CF040000}"/>
    <cellStyle name="Normal 2 5 4 4 2" xfId="4486" xr:uid="{D6978C43-CA09-4E04-9AE2-D0E1B87F7F35}"/>
    <cellStyle name="Normal 2 5 4 4 2 2" xfId="9257" xr:uid="{62B451D0-F95D-4505-85F8-E7252DA4D7AE}"/>
    <cellStyle name="Normal 2 5 4 4 2 2 2" xfId="29244" xr:uid="{DDF38908-85C6-44E3-94B7-62BF0D524807}"/>
    <cellStyle name="Normal 2 5 4 4 2 2 3" xfId="19637" xr:uid="{DFB0C713-B0F3-4C72-815E-F5A1BEB135E1}"/>
    <cellStyle name="Normal 2 5 4 4 2 3" xfId="12090" xr:uid="{832CE881-65AD-44F1-9428-BA88AA1B34FD}"/>
    <cellStyle name="Normal 2 5 4 4 2 3 2" xfId="22470" xr:uid="{B0F12F65-F66F-43F3-8DEC-28564B5E735F}"/>
    <cellStyle name="Normal 2 5 4 4 2 4" xfId="25255" xr:uid="{BA0120A3-6D5F-4DAF-A9FF-0F7F3816C122}"/>
    <cellStyle name="Normal 2 5 4 4 2 5" xfId="16804" xr:uid="{5C630BA1-81F8-474C-9DAE-3EEB55F3D215}"/>
    <cellStyle name="Normal 2 5 4 4 3" xfId="5153" xr:uid="{21F11453-0AEC-4C46-90D3-7FD45CBC21B2}"/>
    <cellStyle name="Normal 2 5 4 4 3 2" xfId="27381" xr:uid="{FC498850-FDAB-404A-9CB3-FC604ED9283B}"/>
    <cellStyle name="Normal 2 5 4 4 3 3" xfId="14450" xr:uid="{29479F74-D8CA-4820-9FD5-9DA190167237}"/>
    <cellStyle name="Normal 2 5 4 4 4" xfId="6903" xr:uid="{E97DD30D-E566-40B7-968C-42988E13AD67}"/>
    <cellStyle name="Normal 2 5 4 4 4 2" xfId="17283" xr:uid="{2F07B4BE-3BBD-4DD8-AFDB-7528BE40E92D}"/>
    <cellStyle name="Normal 2 5 4 4 5" xfId="9736" xr:uid="{E5FED9C7-A660-41B8-80AB-7D3A5B9CB8E1}"/>
    <cellStyle name="Normal 2 5 4 4 5 2" xfId="20116" xr:uid="{27CB0F03-6C83-46FE-84F0-3FDF60330C1F}"/>
    <cellStyle name="Normal 2 5 4 4 6" xfId="25313" xr:uid="{9D63DE6D-DEDE-48E2-B56F-918C29F19298}"/>
    <cellStyle name="Normal 2 5 4 4 7" xfId="13776" xr:uid="{F66F2F40-AACE-4F6A-A14D-072FE1923A67}"/>
    <cellStyle name="Normal 2 5 4 5" xfId="2910" xr:uid="{00000000-0005-0000-0000-00009E040000}"/>
    <cellStyle name="Normal 2 5 4 5 2" xfId="6095" xr:uid="{82F3BA4F-E207-4B9A-9910-359101949C60}"/>
    <cellStyle name="Normal 2 5 4 5 2 2" xfId="25715" xr:uid="{ED5540AF-927E-4978-A626-22773E44B889}"/>
    <cellStyle name="Normal 2 5 4 5 2 3" xfId="28150" xr:uid="{B947B300-9284-4F02-B8DE-8739518CABA9}"/>
    <cellStyle name="Normal 2 5 4 5 2 4" xfId="15573" xr:uid="{F83BDE56-1621-49B9-95C9-8E09BCA53E9A}"/>
    <cellStyle name="Normal 2 5 4 5 3" xfId="8026" xr:uid="{58964821-1480-4CFF-BC1E-DEE28ABAA3A4}"/>
    <cellStyle name="Normal 2 5 4 5 3 2" xfId="27572" xr:uid="{3FCD6158-F55C-4A99-AFE8-AC0AD8F1C5FC}"/>
    <cellStyle name="Normal 2 5 4 5 3 3" xfId="18406" xr:uid="{2B12AB97-715F-4CA4-8118-7E048D4818B9}"/>
    <cellStyle name="Normal 2 5 4 5 4" xfId="10859" xr:uid="{322344A4-6370-448D-9A19-9FFF0A0EBB87}"/>
    <cellStyle name="Normal 2 5 4 5 4 2" xfId="21239" xr:uid="{BD3D013F-FB52-4781-ACDA-6CB9E0DFDAC2}"/>
    <cellStyle name="Normal 2 5 4 5 5" xfId="25007" xr:uid="{DBB906A4-FF99-44A3-B072-54C59F3AC677}"/>
    <cellStyle name="Normal 2 5 4 5 6" xfId="13424" xr:uid="{89C3CDA7-AD13-48C2-A787-E7820AD12A83}"/>
    <cellStyle name="Normal 2 5 4 6" xfId="2451" xr:uid="{00000000-0005-0000-0000-00009F040000}"/>
    <cellStyle name="Normal 2 5 4 6 2" xfId="5742" xr:uid="{01AA28DA-82FD-467D-B845-688DE3C577C9}"/>
    <cellStyle name="Normal 2 5 4 6 2 2" xfId="26719" xr:uid="{1F1772C2-D89B-42CA-99EC-EE93D20588DC}"/>
    <cellStyle name="Normal 2 5 4 6 2 3" xfId="15122" xr:uid="{4A88CE08-1C4A-461C-B06A-DAB10521AF1D}"/>
    <cellStyle name="Normal 2 5 4 6 3" xfId="7575" xr:uid="{85BF8BDC-C508-491C-B3C6-0293DB61FF09}"/>
    <cellStyle name="Normal 2 5 4 6 3 2" xfId="17955" xr:uid="{5B1A1E34-F1F5-40B8-8182-566002DFEC83}"/>
    <cellStyle name="Normal 2 5 4 6 4" xfId="10408" xr:uid="{A231B469-232B-4AC3-9BA9-13557F9698A4}"/>
    <cellStyle name="Normal 2 5 4 6 4 2" xfId="20788" xr:uid="{581BFFB7-F2DC-42A1-9FD8-3017C7ACE419}"/>
    <cellStyle name="Normal 2 5 4 6 5" xfId="22957" xr:uid="{08418D1B-1606-4AFE-A702-B20050467076}"/>
    <cellStyle name="Normal 2 5 4 6 6" xfId="12838" xr:uid="{F02D17FD-1E6F-458B-A1C6-7D0836E4FA05}"/>
    <cellStyle name="Normal 2 5 4 7" xfId="2205" xr:uid="{00000000-0005-0000-0000-000093040000}"/>
    <cellStyle name="Normal 2 5 4 7 2" xfId="7331" xr:uid="{76FB4F97-C557-4187-A6A1-DD18FD9DC2BC}"/>
    <cellStyle name="Normal 2 5 4 7 2 2" xfId="17711" xr:uid="{5DBBF08A-9324-4334-B237-F04D6D5C5324}"/>
    <cellStyle name="Normal 2 5 4 7 3" xfId="10164" xr:uid="{6CA286A1-3D3E-4B88-A600-03E8AA933411}"/>
    <cellStyle name="Normal 2 5 4 7 3 2" xfId="20544" xr:uid="{FC2443B2-1DCD-4E48-80DF-F9D548EFC27B}"/>
    <cellStyle name="Normal 2 5 4 7 4" xfId="23564" xr:uid="{E0153EB8-F150-4EB2-9768-23A91346042C}"/>
    <cellStyle name="Normal 2 5 4 7 5" xfId="14878" xr:uid="{33E111B5-39AB-47F9-AD6C-B963E736D7C1}"/>
    <cellStyle name="Normal 2 5 4 8" xfId="3945" xr:uid="{FCE84AC3-A42E-44D6-ACFD-6746D094449F}"/>
    <cellStyle name="Normal 2 5 4 8 2" xfId="8776" xr:uid="{689D8527-76D0-44A6-A103-A5584523EA58}"/>
    <cellStyle name="Normal 2 5 4 8 2 2" xfId="19156" xr:uid="{865D3EDE-D9F8-4849-8638-DF9B7FE9C26B}"/>
    <cellStyle name="Normal 2 5 4 8 3" xfId="11609" xr:uid="{BECE0860-AF21-493B-A6D3-4385EFE92B85}"/>
    <cellStyle name="Normal 2 5 4 8 3 2" xfId="21989" xr:uid="{F5092BC2-FB1C-4116-99C2-328FF80CD80C}"/>
    <cellStyle name="Normal 2 5 4 8 4" xfId="16323" xr:uid="{FDE69E20-2578-4DAD-82A7-9D3AF28CFA02}"/>
    <cellStyle name="Normal 2 5 4 9" xfId="5149" xr:uid="{69E00AE9-3840-4742-BD70-C16F595F6463}"/>
    <cellStyle name="Normal 2 5 4 9 2" xfId="14446" xr:uid="{666B43F1-6AEA-475C-9BCA-812F21795D68}"/>
    <cellStyle name="Normal 2 5 5" xfId="804" xr:uid="{00000000-0005-0000-0000-0000D0040000}"/>
    <cellStyle name="Normal 2 5 5 10" xfId="9737" xr:uid="{25B12A57-E01A-4D69-B103-01944B1F5B60}"/>
    <cellStyle name="Normal 2 5 5 10 2" xfId="20117" xr:uid="{3D2F8A98-9310-40FF-A621-67EB1D26F989}"/>
    <cellStyle name="Normal 2 5 5 11" xfId="23689" xr:uid="{FFC1CC40-2164-4803-8DCB-63637F628ECC}"/>
    <cellStyle name="Normal 2 5 5 12" xfId="12569" xr:uid="{8D9806FB-F064-4F62-A65F-BCB332ACA626}"/>
    <cellStyle name="Normal 2 5 5 2" xfId="805" xr:uid="{00000000-0005-0000-0000-0000D1040000}"/>
    <cellStyle name="Normal 2 5 5 2 2" xfId="806" xr:uid="{00000000-0005-0000-0000-0000D2040000}"/>
    <cellStyle name="Normal 2 5 5 2 2 2" xfId="5156" xr:uid="{E4B2A9DC-582B-4F55-9A01-4E2F555AEC5F}"/>
    <cellStyle name="Normal 2 5 5 2 2 2 2" xfId="25674" xr:uid="{05F2C159-3DE3-4AE9-834D-4BEE22F5B177}"/>
    <cellStyle name="Normal 2 5 5 2 2 2 3" xfId="27074" xr:uid="{E0F32341-9C91-4C31-9C59-F218A4623226}"/>
    <cellStyle name="Normal 2 5 5 2 2 2 4" xfId="14453" xr:uid="{39357364-8AC4-4EE6-9889-F524869D438A}"/>
    <cellStyle name="Normal 2 5 5 2 2 3" xfId="6906" xr:uid="{0F15B9DC-FF63-4B34-BBEA-DB66AB1B5CA0}"/>
    <cellStyle name="Normal 2 5 5 2 2 3 2" xfId="27598" xr:uid="{BB063906-2095-4817-B9F7-5DC408AE9E4F}"/>
    <cellStyle name="Normal 2 5 5 2 2 3 3" xfId="28634" xr:uid="{2BA02F08-B258-425A-A010-B1546EEBA161}"/>
    <cellStyle name="Normal 2 5 5 2 2 3 4" xfId="17286" xr:uid="{5E8AC5CE-5089-4B39-9FAC-DFBDA6E02A98}"/>
    <cellStyle name="Normal 2 5 5 2 2 4" xfId="9739" xr:uid="{5A2F8EB4-5643-4570-9FE1-F0F031665C2A}"/>
    <cellStyle name="Normal 2 5 5 2 2 4 2" xfId="29397" xr:uid="{00692C25-6D45-4B77-A7AB-87FA4AF12D4B}"/>
    <cellStyle name="Normal 2 5 5 2 2 4 3" xfId="20119" xr:uid="{A704B41A-EB47-4AD2-BD7C-903D2864E934}"/>
    <cellStyle name="Normal 2 5 5 2 2 5" xfId="24773" xr:uid="{28DEBFA8-394C-4FF4-933C-F9077E12D851}"/>
    <cellStyle name="Normal 2 5 5 2 2 6" xfId="13777" xr:uid="{8BAC12EE-1A3B-44CF-A790-EFBF3FE73BC5}"/>
    <cellStyle name="Normal 2 5 5 2 3" xfId="2745" xr:uid="{00000000-0005-0000-0000-0000A3040000}"/>
    <cellStyle name="Normal 2 5 5 2 3 2" xfId="5962" xr:uid="{56366823-1D59-4259-945F-8F38B6326D03}"/>
    <cellStyle name="Normal 2 5 5 2 3 2 2" xfId="27948" xr:uid="{DA4AE47D-0BBD-4E15-BE53-1FB7D61FC10B}"/>
    <cellStyle name="Normal 2 5 5 2 3 2 3" xfId="15415" xr:uid="{7FEBD8A0-FE79-4BA7-A602-B1D99217517A}"/>
    <cellStyle name="Normal 2 5 5 2 3 3" xfId="7868" xr:uid="{2D3488C1-607B-4B74-A36B-4651CFF59756}"/>
    <cellStyle name="Normal 2 5 5 2 3 3 2" xfId="18248" xr:uid="{7D4E7861-73EC-46ED-95BA-5C4ADD31208D}"/>
    <cellStyle name="Normal 2 5 5 2 3 4" xfId="10701" xr:uid="{886ADC12-704C-4686-A78B-6A81205343BF}"/>
    <cellStyle name="Normal 2 5 5 2 3 4 2" xfId="21081" xr:uid="{55EFF2CD-C8E8-44C9-B4DD-BAD7B5E54D2C}"/>
    <cellStyle name="Normal 2 5 5 2 3 5" xfId="24916" xr:uid="{3AB73BA5-C584-4DFE-9B25-CF46E0D80100}"/>
    <cellStyle name="Normal 2 5 5 2 3 6" xfId="13185" xr:uid="{F9627F31-EA33-46EE-90D0-B661B3464917}"/>
    <cellStyle name="Normal 2 5 5 2 4" xfId="4170" xr:uid="{01146833-4B57-4ED5-BB9C-C716F4DA5178}"/>
    <cellStyle name="Normal 2 5 5 2 4 2" xfId="8941" xr:uid="{987E1115-D183-47A1-A5EF-D2BC195641EB}"/>
    <cellStyle name="Normal 2 5 5 2 4 2 2" xfId="29034" xr:uid="{253D3476-2FDD-4EF7-8CEB-E4E65439E1EB}"/>
    <cellStyle name="Normal 2 5 5 2 4 2 3" xfId="19321" xr:uid="{E6D2F63C-E15D-4754-81ED-31F6A6C18E83}"/>
    <cellStyle name="Normal 2 5 5 2 4 3" xfId="11774" xr:uid="{238DB489-BBA8-427C-B1ED-753DEA94FCC0}"/>
    <cellStyle name="Normal 2 5 5 2 4 3 2" xfId="22154" xr:uid="{86432B90-59F4-43FF-8900-0658A11B8AD1}"/>
    <cellStyle name="Normal 2 5 5 2 4 4" xfId="24330" xr:uid="{A134472F-4F0C-4B36-89AC-E882025ED22F}"/>
    <cellStyle name="Normal 2 5 5 2 4 5" xfId="16488" xr:uid="{BC840C62-7931-4908-B05E-8878F6D5BE02}"/>
    <cellStyle name="Normal 2 5 5 2 5" xfId="5155" xr:uid="{8D8DB419-A577-4C87-85B3-8E77FEA28754}"/>
    <cellStyle name="Normal 2 5 5 2 5 2" xfId="26219" xr:uid="{0B4E32D5-20C8-4ABE-9578-A416367360DB}"/>
    <cellStyle name="Normal 2 5 5 2 5 3" xfId="14452" xr:uid="{CB357D9E-C48B-4566-9649-283D305F8546}"/>
    <cellStyle name="Normal 2 5 5 2 6" xfId="6905" xr:uid="{FD52F4DB-C700-4971-8543-2462E176B89D}"/>
    <cellStyle name="Normal 2 5 5 2 6 2" xfId="17285" xr:uid="{CB4915F8-72F2-4AAF-BD9C-0336461E94C6}"/>
    <cellStyle name="Normal 2 5 5 2 7" xfId="9738" xr:uid="{87680FF5-81D1-4C2C-A4D7-75E52405DD48}"/>
    <cellStyle name="Normal 2 5 5 2 7 2" xfId="20118" xr:uid="{8ED05A9E-B87A-4474-B4E5-92C8203103D6}"/>
    <cellStyle name="Normal 2 5 5 2 8" xfId="23255" xr:uid="{6F526BDC-8D93-4CA2-BE0C-F2116A473742}"/>
    <cellStyle name="Normal 2 5 5 2 9" xfId="12727" xr:uid="{4393172E-B977-4BFD-9CBB-45548A785D2D}"/>
    <cellStyle name="Normal 2 5 5 3" xfId="807" xr:uid="{00000000-0005-0000-0000-0000D3040000}"/>
    <cellStyle name="Normal 2 5 5 3 2" xfId="4487" xr:uid="{191D5304-2252-407A-9F2F-C5169E3303B7}"/>
    <cellStyle name="Normal 2 5 5 3 2 2" xfId="9258" xr:uid="{3374D08B-9E7E-417E-85CE-960300A98FF7}"/>
    <cellStyle name="Normal 2 5 5 3 2 2 2" xfId="29245" xr:uid="{67EF28EC-1281-48F9-9714-DA45D7F343B0}"/>
    <cellStyle name="Normal 2 5 5 3 2 2 3" xfId="19638" xr:uid="{1AE8119A-1E32-495A-9E96-17F3F3C26B7E}"/>
    <cellStyle name="Normal 2 5 5 3 2 3" xfId="12091" xr:uid="{FD263DEC-19CA-42C9-B0CF-1372320E17FC}"/>
    <cellStyle name="Normal 2 5 5 3 2 3 2" xfId="22471" xr:uid="{A734C87D-1856-47B5-82DB-A492D3B3CA73}"/>
    <cellStyle name="Normal 2 5 5 3 2 4" xfId="25655" xr:uid="{5CC917C6-B20D-4A15-98EC-39307646EEC9}"/>
    <cellStyle name="Normal 2 5 5 3 2 5" xfId="16805" xr:uid="{EE13CA3C-0AC0-45AB-A3D7-00B192BA0EAC}"/>
    <cellStyle name="Normal 2 5 5 3 3" xfId="5157" xr:uid="{2FD359F9-0260-41C0-8B6C-193FE44FC7F7}"/>
    <cellStyle name="Normal 2 5 5 3 3 2" xfId="24142" xr:uid="{8243E976-362A-490C-ADBF-9D69A88FDAE2}"/>
    <cellStyle name="Normal 2 5 5 3 3 3" xfId="28702" xr:uid="{BB72FBDB-62A7-4935-A335-B18AB8140F0B}"/>
    <cellStyle name="Normal 2 5 5 3 3 4" xfId="14454" xr:uid="{6774E968-FF01-46F8-818E-5F6444BCD5F2}"/>
    <cellStyle name="Normal 2 5 5 3 4" xfId="6907" xr:uid="{03100050-60A7-436A-A4B1-C230ED560312}"/>
    <cellStyle name="Normal 2 5 5 3 4 2" xfId="24590" xr:uid="{72BADDE7-E342-49AD-B407-03B19458F00D}"/>
    <cellStyle name="Normal 2 5 5 3 4 3" xfId="26087" xr:uid="{21D00A71-A155-4754-B813-A137C4A7D1A9}"/>
    <cellStyle name="Normal 2 5 5 3 4 4" xfId="17287" xr:uid="{3D5887B5-0C78-4532-938D-B6883292D212}"/>
    <cellStyle name="Normal 2 5 5 3 5" xfId="9740" xr:uid="{C8D474EF-47D4-4C9B-A8F0-5822422A0989}"/>
    <cellStyle name="Normal 2 5 5 3 5 2" xfId="29398" xr:uid="{F33B7BCD-EEF5-4CFD-8501-64A2C3D7626C}"/>
    <cellStyle name="Normal 2 5 5 3 5 3" xfId="20120" xr:uid="{F5561920-D92C-46DE-805C-D1A4400C9246}"/>
    <cellStyle name="Normal 2 5 5 3 6" xfId="24112" xr:uid="{1558BF14-0991-45EB-A8A0-A54A9F7B67CF}"/>
    <cellStyle name="Normal 2 5 5 3 7" xfId="13778" xr:uid="{F77CD249-A86A-49E5-A77C-E453DCCBE8B6}"/>
    <cellStyle name="Normal 2 5 5 4" xfId="808" xr:uid="{00000000-0005-0000-0000-0000D4040000}"/>
    <cellStyle name="Normal 2 5 5 4 2" xfId="5158" xr:uid="{6D1D414A-CE50-456F-8C49-760601DA2E06}"/>
    <cellStyle name="Normal 2 5 5 4 2 2" xfId="22859" xr:uid="{3C224F4A-0DB5-40E6-86B3-5ED639DBC91A}"/>
    <cellStyle name="Normal 2 5 5 4 2 3" xfId="28646" xr:uid="{57A2BC08-CDBC-4928-A843-E101DB341CB4}"/>
    <cellStyle name="Normal 2 5 5 4 2 4" xfId="14455" xr:uid="{31AD36F2-4296-49C8-98D7-7E079A6919C8}"/>
    <cellStyle name="Normal 2 5 5 4 3" xfId="6908" xr:uid="{B7E5FDCD-8734-465C-B37F-2240D2E10103}"/>
    <cellStyle name="Normal 2 5 5 4 3 2" xfId="27490" xr:uid="{09496E9D-914A-4116-A437-9A8141488D37}"/>
    <cellStyle name="Normal 2 5 5 4 3 3" xfId="17288" xr:uid="{1C70BFF1-E58F-487A-8E99-F0B5233B39AF}"/>
    <cellStyle name="Normal 2 5 5 4 4" xfId="9741" xr:uid="{E85922E4-1D79-42A8-88AF-B706E9AE9261}"/>
    <cellStyle name="Normal 2 5 5 4 4 2" xfId="20121" xr:uid="{49AB2CEE-D5CD-4CE6-B735-18026E5AB2BD}"/>
    <cellStyle name="Normal 2 5 5 4 5" xfId="24669" xr:uid="{096666E4-7CB5-40BE-BFB0-6575E6AC2A48}"/>
    <cellStyle name="Normal 2 5 5 4 6" xfId="13425" xr:uid="{A99E2888-EADF-45AF-9B36-96131DB17096}"/>
    <cellStyle name="Normal 2 5 5 5" xfId="2511" xr:uid="{00000000-0005-0000-0000-0000A6040000}"/>
    <cellStyle name="Normal 2 5 5 5 2" xfId="5788" xr:uid="{FFF60220-2786-411A-9B50-E225FE6F36F5}"/>
    <cellStyle name="Normal 2 5 5 5 2 2" xfId="27129" xr:uid="{049A9345-1A3E-4FB5-9036-C28462255F0D}"/>
    <cellStyle name="Normal 2 5 5 5 2 3" xfId="15182" xr:uid="{6ED711E2-CAF3-4922-B860-D26E76152B0F}"/>
    <cellStyle name="Normal 2 5 5 5 3" xfId="7635" xr:uid="{8C412F03-3421-40A2-8714-A3D8920E6471}"/>
    <cellStyle name="Normal 2 5 5 5 3 2" xfId="18015" xr:uid="{2F416906-81F2-40D7-8B7B-7E893B5AE1D9}"/>
    <cellStyle name="Normal 2 5 5 5 4" xfId="10468" xr:uid="{B8EC647C-D67B-4C93-953A-43AEBF4EE549}"/>
    <cellStyle name="Normal 2 5 5 5 4 2" xfId="20848" xr:uid="{5911B648-2C07-4037-BB52-5BDD180633B0}"/>
    <cellStyle name="Normal 2 5 5 5 5" xfId="25006" xr:uid="{922CF97B-09FC-43DA-A5EF-FB3E7E9160B0}"/>
    <cellStyle name="Normal 2 5 5 5 6" xfId="12898" xr:uid="{3658C039-508D-4EC0-99B4-84299BFEA525}"/>
    <cellStyle name="Normal 2 5 5 6" xfId="2336" xr:uid="{00000000-0005-0000-0000-0000A0040000}"/>
    <cellStyle name="Normal 2 5 5 6 2" xfId="7462" xr:uid="{57926AC5-6E4B-43A3-8C65-7B2C057D4C82}"/>
    <cellStyle name="Normal 2 5 5 6 2 2" xfId="28668" xr:uid="{60F91A4A-E8B1-41DE-95B0-919E0B327C4E}"/>
    <cellStyle name="Normal 2 5 5 6 2 3" xfId="17842" xr:uid="{69D2B5F7-D825-4AA8-B391-E5230B93471C}"/>
    <cellStyle name="Normal 2 5 5 6 3" xfId="10295" xr:uid="{C2179902-CDB0-4A1A-B237-4EB459DC62C0}"/>
    <cellStyle name="Normal 2 5 5 6 3 2" xfId="20675" xr:uid="{95765E09-A067-4D27-B847-7163FBAD6A66}"/>
    <cellStyle name="Normal 2 5 5 6 4" xfId="23534" xr:uid="{96D6EEA7-A537-4F4A-832E-D68AB5BF6E5F}"/>
    <cellStyle name="Normal 2 5 5 6 5" xfId="15009" xr:uid="{5A2B3A4D-2CE3-450A-9DCC-3A4FF764A548}"/>
    <cellStyle name="Normal 2 5 5 7" xfId="3946" xr:uid="{EF085D8D-28F0-466A-BBF2-EED4A39AFFD2}"/>
    <cellStyle name="Normal 2 5 5 7 2" xfId="8777" xr:uid="{CA52A4E3-0621-44FD-909F-CC18099E41F4}"/>
    <cellStyle name="Normal 2 5 5 7 2 2" xfId="19157" xr:uid="{970252EB-210E-4296-AFBB-D75F9CCCAEFF}"/>
    <cellStyle name="Normal 2 5 5 7 3" xfId="11610" xr:uid="{2A1D49EC-593F-4AC0-B416-5873F09EB11C}"/>
    <cellStyle name="Normal 2 5 5 7 3 2" xfId="21990" xr:uid="{630AA5E5-BD14-4C57-85F7-AE3482E3B782}"/>
    <cellStyle name="Normal 2 5 5 7 4" xfId="27655" xr:uid="{53950138-3F82-479C-8C91-FE240C438FE1}"/>
    <cellStyle name="Normal 2 5 5 7 5" xfId="16324" xr:uid="{18281AEF-7046-46C3-B4A5-18EF338E06BB}"/>
    <cellStyle name="Normal 2 5 5 8" xfId="5154" xr:uid="{7DBACFB2-6346-48C9-85E2-8C057E240FB7}"/>
    <cellStyle name="Normal 2 5 5 8 2" xfId="14451" xr:uid="{DEB9018E-24E2-4ABC-85A9-9D75899727C0}"/>
    <cellStyle name="Normal 2 5 5 9" xfId="6904" xr:uid="{3EE8168B-B675-4A9E-B2BF-348E84C5F0D0}"/>
    <cellStyle name="Normal 2 5 5 9 2" xfId="17284" xr:uid="{60885E3C-2268-4B3E-82B4-199A69B7F15A}"/>
    <cellStyle name="Normal 2 5 6" xfId="809" xr:uid="{00000000-0005-0000-0000-0000D5040000}"/>
    <cellStyle name="Normal 2 5 6 10" xfId="9742" xr:uid="{E647F6A0-AA55-4642-8B1A-5907D03C6043}"/>
    <cellStyle name="Normal 2 5 6 10 2" xfId="20122" xr:uid="{799EE20D-967E-48D8-A554-5FF94DA07D60}"/>
    <cellStyle name="Normal 2 5 6 11" xfId="24495" xr:uid="{08F54CFD-D446-4130-8002-ACBDE1C687DE}"/>
    <cellStyle name="Normal 2 5 6 12" xfId="12570" xr:uid="{D006A9F5-CDF7-4863-BAFB-18C352EC2AAE}"/>
    <cellStyle name="Normal 2 5 6 2" xfId="810" xr:uid="{00000000-0005-0000-0000-0000D6040000}"/>
    <cellStyle name="Normal 2 5 6 2 2" xfId="811" xr:uid="{00000000-0005-0000-0000-0000D7040000}"/>
    <cellStyle name="Normal 2 5 6 2 2 2" xfId="5161" xr:uid="{F7783696-BA91-4035-9991-FCD5ED4764BA}"/>
    <cellStyle name="Normal 2 5 6 2 2 2 2" xfId="23132" xr:uid="{39AD109F-AA1C-4B13-8D11-D0204ACF839D}"/>
    <cellStyle name="Normal 2 5 6 2 2 2 3" xfId="26667" xr:uid="{189EA8B2-EE50-405F-803B-5E12B1EEE24C}"/>
    <cellStyle name="Normal 2 5 6 2 2 2 4" xfId="14458" xr:uid="{71149186-853F-411A-9B4D-9C718DE28DA4}"/>
    <cellStyle name="Normal 2 5 6 2 2 3" xfId="6911" xr:uid="{E522E7DC-73F8-4F04-B758-6934AC101907}"/>
    <cellStyle name="Normal 2 5 6 2 2 3 2" xfId="27599" xr:uid="{51B1B0F4-C357-417D-BD02-C5091349C45B}"/>
    <cellStyle name="Normal 2 5 6 2 2 3 3" xfId="27081" xr:uid="{499384BA-6A41-4563-9C34-49C32AA8493F}"/>
    <cellStyle name="Normal 2 5 6 2 2 3 4" xfId="17291" xr:uid="{13735354-3337-4563-8786-AD14C0D03D21}"/>
    <cellStyle name="Normal 2 5 6 2 2 4" xfId="9744" xr:uid="{C7FD1E7E-7AA2-4F79-8594-D7727377F753}"/>
    <cellStyle name="Normal 2 5 6 2 2 4 2" xfId="29399" xr:uid="{FD78A985-A23C-40CD-AA3B-B6AB1C7B6782}"/>
    <cellStyle name="Normal 2 5 6 2 2 4 3" xfId="20124" xr:uid="{E59AC640-1BFA-478A-BE11-676A567264EF}"/>
    <cellStyle name="Normal 2 5 6 2 2 5" xfId="23771" xr:uid="{AA0452BB-4774-42F6-B9FC-DCBA94F93C4D}"/>
    <cellStyle name="Normal 2 5 6 2 2 6" xfId="13779" xr:uid="{8E6833F2-7012-4919-8CB0-1B8040C9A082}"/>
    <cellStyle name="Normal 2 5 6 2 3" xfId="2746" xr:uid="{00000000-0005-0000-0000-0000AA040000}"/>
    <cellStyle name="Normal 2 5 6 2 3 2" xfId="5963" xr:uid="{5AD3EB0F-55A0-4193-B99F-0A4B83A6B386}"/>
    <cellStyle name="Normal 2 5 6 2 3 2 2" xfId="26046" xr:uid="{F3FAAF56-BD20-4265-ACC7-D113767692D9}"/>
    <cellStyle name="Normal 2 5 6 2 3 2 3" xfId="15416" xr:uid="{593A3771-F3F3-4C2F-BD05-965E5D230ECC}"/>
    <cellStyle name="Normal 2 5 6 2 3 3" xfId="7869" xr:uid="{CE435B7E-3D91-4800-B01D-30190F28995D}"/>
    <cellStyle name="Normal 2 5 6 2 3 3 2" xfId="18249" xr:uid="{0057DEFD-DF6F-493C-908D-19F4665E2493}"/>
    <cellStyle name="Normal 2 5 6 2 3 4" xfId="10702" xr:uid="{FBD18F8E-9092-4773-9FEB-17153209D404}"/>
    <cellStyle name="Normal 2 5 6 2 3 4 2" xfId="21082" xr:uid="{28A1C5C3-337F-4AB4-A40F-B8D98E69D42B}"/>
    <cellStyle name="Normal 2 5 6 2 3 5" xfId="24524" xr:uid="{69E51C89-7C9B-40BB-8265-ED1106437471}"/>
    <cellStyle name="Normal 2 5 6 2 3 6" xfId="13186" xr:uid="{69B771A7-1FE4-47C6-8EE8-0468B2EBCFF7}"/>
    <cellStyle name="Normal 2 5 6 2 4" xfId="4171" xr:uid="{468F8C98-F069-4C30-B20D-4EDDD61853C6}"/>
    <cellStyle name="Normal 2 5 6 2 4 2" xfId="8942" xr:uid="{3C07AE65-6C1E-469D-A796-B29C4E8F435D}"/>
    <cellStyle name="Normal 2 5 6 2 4 2 2" xfId="29035" xr:uid="{8B50EBCC-5682-4DCB-AF84-E9874895EDF6}"/>
    <cellStyle name="Normal 2 5 6 2 4 2 3" xfId="19322" xr:uid="{340F7BEB-2B03-40A0-92EA-8B24E7B2B530}"/>
    <cellStyle name="Normal 2 5 6 2 4 3" xfId="11775" xr:uid="{5C06D9C0-A551-4428-83CA-225306F6804B}"/>
    <cellStyle name="Normal 2 5 6 2 4 3 2" xfId="22155" xr:uid="{7FCBB29D-E41D-4560-8452-0F80E9FA145E}"/>
    <cellStyle name="Normal 2 5 6 2 4 4" xfId="24143" xr:uid="{80A6AC0C-C184-4AEB-AD7E-74DD7E264942}"/>
    <cellStyle name="Normal 2 5 6 2 4 5" xfId="16489" xr:uid="{C654EA87-A17D-43CD-94B0-BD5410B86DCE}"/>
    <cellStyle name="Normal 2 5 6 2 5" xfId="5160" xr:uid="{BCD21F37-0CA3-4ACD-BE2D-9BE2F599701D}"/>
    <cellStyle name="Normal 2 5 6 2 5 2" xfId="27230" xr:uid="{A0A5AC45-5E2B-4A9C-A967-7707BCCE0E9B}"/>
    <cellStyle name="Normal 2 5 6 2 5 3" xfId="14457" xr:uid="{7634AFDC-A55D-43CC-AEA8-12EAF20DD7FC}"/>
    <cellStyle name="Normal 2 5 6 2 6" xfId="6910" xr:uid="{2938A14E-2CE9-495D-A995-8C7367A244A7}"/>
    <cellStyle name="Normal 2 5 6 2 6 2" xfId="17290" xr:uid="{C8B9F7F4-07FA-4E6B-B487-F46767231431}"/>
    <cellStyle name="Normal 2 5 6 2 7" xfId="9743" xr:uid="{F7F33E34-2320-49C4-B316-3989FF3DBBD8}"/>
    <cellStyle name="Normal 2 5 6 2 7 2" xfId="20123" xr:uid="{D4BA64FD-61F6-4CAD-9E81-2F675D968DDC}"/>
    <cellStyle name="Normal 2 5 6 2 8" xfId="25536" xr:uid="{23799D15-3FD3-459D-BF5E-823E455FBD63}"/>
    <cellStyle name="Normal 2 5 6 2 9" xfId="12728" xr:uid="{8B129022-E842-4CF5-8F81-35C448F71090}"/>
    <cellStyle name="Normal 2 5 6 3" xfId="812" xr:uid="{00000000-0005-0000-0000-0000D8040000}"/>
    <cellStyle name="Normal 2 5 6 3 2" xfId="4488" xr:uid="{B3A1ADE1-A789-4D80-9D7F-9CD90D1970AB}"/>
    <cellStyle name="Normal 2 5 6 3 2 2" xfId="9259" xr:uid="{BB1F39FD-4F88-4726-B049-48262EE4DBFD}"/>
    <cellStyle name="Normal 2 5 6 3 2 2 2" xfId="29246" xr:uid="{DC146D67-3B6C-49EF-AF17-0007CF7B2B3C}"/>
    <cellStyle name="Normal 2 5 6 3 2 2 3" xfId="19639" xr:uid="{41906DF1-2A53-4B39-9CF6-7E7FC938F6C6}"/>
    <cellStyle name="Normal 2 5 6 3 2 3" xfId="12092" xr:uid="{CFAA8862-E2E2-47CB-A863-B4E1751A9859}"/>
    <cellStyle name="Normal 2 5 6 3 2 3 2" xfId="22472" xr:uid="{32594672-1082-4272-819E-D4957F3EB5E0}"/>
    <cellStyle name="Normal 2 5 6 3 2 4" xfId="25119" xr:uid="{6B086E71-DC77-4112-A649-22379E72209C}"/>
    <cellStyle name="Normal 2 5 6 3 2 5" xfId="16806" xr:uid="{4139A793-79BB-4B2A-91A6-5EBDAC9E072C}"/>
    <cellStyle name="Normal 2 5 6 3 3" xfId="5162" xr:uid="{B6ED6CCB-18F6-4DD2-8BC3-B96CD4195331}"/>
    <cellStyle name="Normal 2 5 6 3 3 2" xfId="26799" xr:uid="{E675E9C9-E5B5-49C1-BAA0-383CE5F0681E}"/>
    <cellStyle name="Normal 2 5 6 3 3 3" xfId="27748" xr:uid="{0B1514A7-1C4A-4D2C-968E-E610E2AF131E}"/>
    <cellStyle name="Normal 2 5 6 3 3 4" xfId="14459" xr:uid="{398E7279-C1DA-4365-94B9-89CFE882DA92}"/>
    <cellStyle name="Normal 2 5 6 3 4" xfId="6912" xr:uid="{9CF2DFCB-0B7C-45DA-A00E-F11E5A07CA4C}"/>
    <cellStyle name="Normal 2 5 6 3 4 2" xfId="27897" xr:uid="{6C8EF23C-23C8-4098-91DE-7E4C48FC6EE1}"/>
    <cellStyle name="Normal 2 5 6 3 4 3" xfId="28574" xr:uid="{4A7D326D-8E84-4E02-BFAE-50977B647D39}"/>
    <cellStyle name="Normal 2 5 6 3 4 4" xfId="17292" xr:uid="{4CFCBA14-C4E9-4D8D-BF04-23FA1F0C23D1}"/>
    <cellStyle name="Normal 2 5 6 3 5" xfId="9745" xr:uid="{EC6F99EB-EA78-44D8-8450-FF21D4492BB7}"/>
    <cellStyle name="Normal 2 5 6 3 5 2" xfId="29400" xr:uid="{0DDD90E9-666E-4C0F-B6FD-D1F25453D04F}"/>
    <cellStyle name="Normal 2 5 6 3 5 3" xfId="20125" xr:uid="{E33FA4E8-75AA-404D-88E5-2C6C0F487917}"/>
    <cellStyle name="Normal 2 5 6 3 6" xfId="24432" xr:uid="{BAFCFC8E-A3FC-44C5-A554-810DD9E1181C}"/>
    <cellStyle name="Normal 2 5 6 3 7" xfId="13780" xr:uid="{AABED0DE-DA74-4CF5-AD07-5B8A0CAAF3D1}"/>
    <cellStyle name="Normal 2 5 6 4" xfId="813" xr:uid="{00000000-0005-0000-0000-0000D9040000}"/>
    <cellStyle name="Normal 2 5 6 4 2" xfId="5163" xr:uid="{2EED1908-67AF-4BF9-A22D-A02BFAA9EA49}"/>
    <cellStyle name="Normal 2 5 6 4 2 2" xfId="25634" xr:uid="{DE70DFCE-68B9-4548-82C4-81426A2E52B2}"/>
    <cellStyle name="Normal 2 5 6 4 2 3" xfId="27752" xr:uid="{875D9C06-8A7A-4F2B-8200-1E6500CBF0D8}"/>
    <cellStyle name="Normal 2 5 6 4 2 4" xfId="14460" xr:uid="{5589403F-483E-4AA1-95BD-131F1D9D0150}"/>
    <cellStyle name="Normal 2 5 6 4 3" xfId="6913" xr:uid="{E374B837-8176-423D-8660-6D02A228E049}"/>
    <cellStyle name="Normal 2 5 6 4 3 2" xfId="27809" xr:uid="{58AC779F-8147-46B5-B25C-A348491B40EB}"/>
    <cellStyle name="Normal 2 5 6 4 3 3" xfId="17293" xr:uid="{B9A0940A-3AD4-463D-9C85-1D43B8C761E2}"/>
    <cellStyle name="Normal 2 5 6 4 4" xfId="9746" xr:uid="{AE3BCF6D-F51F-419E-93B4-AC61634FEE93}"/>
    <cellStyle name="Normal 2 5 6 4 4 2" xfId="20126" xr:uid="{E8C2213E-0914-43AA-88BE-E77305A7B81B}"/>
    <cellStyle name="Normal 2 5 6 4 5" xfId="24655" xr:uid="{653AE55E-4F69-4F74-A475-C25B2410ABC3}"/>
    <cellStyle name="Normal 2 5 6 4 6" xfId="13426" xr:uid="{41BBA974-C802-4600-8ADC-6D323B2F6DFE}"/>
    <cellStyle name="Normal 2 5 6 5" xfId="2571" xr:uid="{00000000-0005-0000-0000-0000AD040000}"/>
    <cellStyle name="Normal 2 5 6 5 2" xfId="5837" xr:uid="{396B18D2-0248-4D0C-94CE-1E15E30FAB3E}"/>
    <cellStyle name="Normal 2 5 6 5 2 2" xfId="26423" xr:uid="{D6A82BEC-47F7-4D35-95A1-5F0E6BBE6154}"/>
    <cellStyle name="Normal 2 5 6 5 2 3" xfId="15242" xr:uid="{C235AA02-DAD8-42A6-996B-6D0C224E6E36}"/>
    <cellStyle name="Normal 2 5 6 5 3" xfId="7695" xr:uid="{6D751735-06AC-497B-96C2-5BAE0FA91DA6}"/>
    <cellStyle name="Normal 2 5 6 5 3 2" xfId="18075" xr:uid="{F488D38A-3567-482A-B0DC-5032FCE973D8}"/>
    <cellStyle name="Normal 2 5 6 5 4" xfId="10528" xr:uid="{69BA77E9-E489-4BDE-9BFA-BE463FD6F086}"/>
    <cellStyle name="Normal 2 5 6 5 4 2" xfId="20908" xr:uid="{DB8D6011-850E-4248-997E-D64ACC70B29C}"/>
    <cellStyle name="Normal 2 5 6 5 5" xfId="25371" xr:uid="{2428CB0A-2075-47FA-BD75-893BD251E405}"/>
    <cellStyle name="Normal 2 5 6 5 6" xfId="12958" xr:uid="{B3E79A95-7E45-4BBE-8139-AC5A8949078F}"/>
    <cellStyle name="Normal 2 5 6 6" xfId="2337" xr:uid="{00000000-0005-0000-0000-0000A7040000}"/>
    <cellStyle name="Normal 2 5 6 6 2" xfId="7463" xr:uid="{912A32E9-CAE1-4A74-9950-D92D57BAA7F7}"/>
    <cellStyle name="Normal 2 5 6 6 2 2" xfId="27149" xr:uid="{61860902-6BF2-44FA-A1C5-18D58D3C9CB0}"/>
    <cellStyle name="Normal 2 5 6 6 2 3" xfId="17843" xr:uid="{FB58D4AB-0201-4134-8F4A-163E54CF01DF}"/>
    <cellStyle name="Normal 2 5 6 6 3" xfId="10296" xr:uid="{F0E657DE-362D-40FB-A717-6D816FFC4AE1}"/>
    <cellStyle name="Normal 2 5 6 6 3 2" xfId="20676" xr:uid="{64293C1C-F1B0-4679-8401-3242F5DDFBEE}"/>
    <cellStyle name="Normal 2 5 6 6 4" xfId="23847" xr:uid="{C48EFEF4-1061-4E23-AE99-7D9B018C553D}"/>
    <cellStyle name="Normal 2 5 6 6 5" xfId="15010" xr:uid="{DE256D3C-40E2-49AB-BE7F-6E86B468C0E8}"/>
    <cellStyle name="Normal 2 5 6 7" xfId="3947" xr:uid="{76E8A881-6AE3-4488-8195-9627BF6D6727}"/>
    <cellStyle name="Normal 2 5 6 7 2" xfId="8778" xr:uid="{0DDF7CD2-90B2-4262-B5F3-451CF99BF985}"/>
    <cellStyle name="Normal 2 5 6 7 2 2" xfId="19158" xr:uid="{DFE5D1F1-7C54-415F-A686-E43CB4A0485C}"/>
    <cellStyle name="Normal 2 5 6 7 3" xfId="11611" xr:uid="{6B5AA8E9-538B-4A51-BC76-F982EC52FBB0}"/>
    <cellStyle name="Normal 2 5 6 7 3 2" xfId="21991" xr:uid="{B70954B3-F3DC-497B-9441-0B59DE8A693C}"/>
    <cellStyle name="Normal 2 5 6 7 4" xfId="26655" xr:uid="{2BD1EBAE-EBE5-4B32-81CA-ABE0E74369EB}"/>
    <cellStyle name="Normal 2 5 6 7 5" xfId="16325" xr:uid="{E3733107-DC77-4706-912A-66E85484C16D}"/>
    <cellStyle name="Normal 2 5 6 8" xfId="5159" xr:uid="{7D9E3B92-ACB1-4AE4-93E5-41599DD599B5}"/>
    <cellStyle name="Normal 2 5 6 8 2" xfId="14456" xr:uid="{912C215C-59AE-4B8A-A919-6955DA060220}"/>
    <cellStyle name="Normal 2 5 6 9" xfId="6909" xr:uid="{46BB68E6-E300-46CF-AD37-06A0015EF9F5}"/>
    <cellStyle name="Normal 2 5 6 9 2" xfId="17289" xr:uid="{599356A6-6502-4CFB-BAAA-3BB618513075}"/>
    <cellStyle name="Normal 2 5 7" xfId="814" xr:uid="{00000000-0005-0000-0000-0000DA040000}"/>
    <cellStyle name="Normal 2 5 7 10" xfId="12571" xr:uid="{3872BEEC-669F-4021-BAFE-C9CEED91AE29}"/>
    <cellStyle name="Normal 2 5 7 2" xfId="815" xr:uid="{00000000-0005-0000-0000-0000DB040000}"/>
    <cellStyle name="Normal 2 5 7 2 2" xfId="2911" xr:uid="{00000000-0005-0000-0000-0000B0040000}"/>
    <cellStyle name="Normal 2 5 7 2 2 2" xfId="6096" xr:uid="{FA80A102-18ED-414D-B27C-9353D338448C}"/>
    <cellStyle name="Normal 2 5 7 2 2 2 2" xfId="27819" xr:uid="{550BE74C-98F0-458B-84B6-F9AA5353B803}"/>
    <cellStyle name="Normal 2 5 7 2 2 2 3" xfId="27511" xr:uid="{66B8E7A9-047F-4D10-823B-1F07C00CEE0D}"/>
    <cellStyle name="Normal 2 5 7 2 2 2 4" xfId="15574" xr:uid="{94FE082E-9F2B-40D6-A7B0-165E6B8592BE}"/>
    <cellStyle name="Normal 2 5 7 2 2 3" xfId="8027" xr:uid="{D09942F2-BB55-43B0-85BF-29DB837C7E71}"/>
    <cellStyle name="Normal 2 5 7 2 2 3 2" xfId="26132" xr:uid="{5887ABB2-282D-44E7-BC2D-B437A529A992}"/>
    <cellStyle name="Normal 2 5 7 2 2 3 3" xfId="18407" xr:uid="{B05DDA15-E438-45B1-ADD1-CDF70D65F000}"/>
    <cellStyle name="Normal 2 5 7 2 2 4" xfId="10860" xr:uid="{196E06A0-F0CA-4CD2-91AD-74766821AB63}"/>
    <cellStyle name="Normal 2 5 7 2 2 4 2" xfId="21240" xr:uid="{FF51A9F4-D23A-4542-9A76-B0366AD8B7EA}"/>
    <cellStyle name="Normal 2 5 7 2 2 5" xfId="23490" xr:uid="{50433F46-47FE-48C4-B929-F6EA81E9341E}"/>
    <cellStyle name="Normal 2 5 7 2 2 6" xfId="13427" xr:uid="{CD5796A2-B85E-4A30-B3CB-AE07BC20B7CF}"/>
    <cellStyle name="Normal 2 5 7 2 3" xfId="5165" xr:uid="{9060EB0F-8873-4CCC-B47E-BC20FB1A55D0}"/>
    <cellStyle name="Normal 2 5 7 2 3 2" xfId="24091" xr:uid="{8140658E-2120-4103-BA3F-0B6F38DE81A8}"/>
    <cellStyle name="Normal 2 5 7 2 3 3" xfId="27975" xr:uid="{B7581A10-14FA-4070-A47F-E97B46EFFB92}"/>
    <cellStyle name="Normal 2 5 7 2 3 4" xfId="14462" xr:uid="{84722115-5823-45CE-99AC-0AA48348108E}"/>
    <cellStyle name="Normal 2 5 7 2 4" xfId="6915" xr:uid="{ABB8204F-5F68-4D3B-B5C0-E0FF351739A0}"/>
    <cellStyle name="Normal 2 5 7 2 4 2" xfId="27126" xr:uid="{E67F10F3-25A2-4D8F-AAD2-6E4DC1594DB6}"/>
    <cellStyle name="Normal 2 5 7 2 4 3" xfId="26303" xr:uid="{AA7E1F22-0A92-4FF1-9E88-23950B6FEDE6}"/>
    <cellStyle name="Normal 2 5 7 2 4 4" xfId="17295" xr:uid="{9BC63DFC-F0CE-452A-AE87-5CCA8FC53B19}"/>
    <cellStyle name="Normal 2 5 7 2 5" xfId="9748" xr:uid="{E7264DE5-52B1-4692-906E-9DD0289F153E}"/>
    <cellStyle name="Normal 2 5 7 2 5 2" xfId="29401" xr:uid="{9EDE6359-4F37-4234-BA23-058B76396C1B}"/>
    <cellStyle name="Normal 2 5 7 2 5 3" xfId="20128" xr:uid="{9BE466F4-CD27-4903-8CB2-393F7022D916}"/>
    <cellStyle name="Normal 2 5 7 2 6" xfId="24810" xr:uid="{221AF4D8-96BB-42CC-8398-1FBD5CD439A6}"/>
    <cellStyle name="Normal 2 5 7 2 7" xfId="12729" xr:uid="{9FB605A8-A7B1-4FA1-8B2B-AF26473C4371}"/>
    <cellStyle name="Normal 2 5 7 3" xfId="816" xr:uid="{00000000-0005-0000-0000-0000DC040000}"/>
    <cellStyle name="Normal 2 5 7 3 2" xfId="5166" xr:uid="{3E770E89-C976-4B49-A69D-01A42A1046BA}"/>
    <cellStyle name="Normal 2 5 7 3 2 2" xfId="27540" xr:uid="{82D41DC6-34D2-4BCF-A349-458CC7899135}"/>
    <cellStyle name="Normal 2 5 7 3 2 3" xfId="26701" xr:uid="{2EED25AF-C542-4CE4-BFA0-889806031BEA}"/>
    <cellStyle name="Normal 2 5 7 3 2 4" xfId="14463" xr:uid="{5045C102-0344-4C68-8D27-1021B6E1EFC7}"/>
    <cellStyle name="Normal 2 5 7 3 3" xfId="6916" xr:uid="{7C138758-DA1F-4FFF-B085-5A736F7CF706}"/>
    <cellStyle name="Normal 2 5 7 3 3 2" xfId="27910" xr:uid="{AF28E1D1-20A5-4401-ACD6-C4098AD1A24F}"/>
    <cellStyle name="Normal 2 5 7 3 3 3" xfId="27951" xr:uid="{EFC5B746-C63B-4E1A-88C8-DAE3639D4DC3}"/>
    <cellStyle name="Normal 2 5 7 3 3 4" xfId="17296" xr:uid="{FD2A42AA-958D-4A50-8385-C90282911FCA}"/>
    <cellStyle name="Normal 2 5 7 3 4" xfId="9749" xr:uid="{E467DB8B-20BB-49F3-9ECC-7BC2417E7147}"/>
    <cellStyle name="Normal 2 5 7 3 4 2" xfId="29402" xr:uid="{B7564529-64FE-4224-AC93-757CC3458D65}"/>
    <cellStyle name="Normal 2 5 7 3 4 3" xfId="20129" xr:uid="{6E2830BE-5DB1-439A-BF6A-50C05FC302E1}"/>
    <cellStyle name="Normal 2 5 7 3 5" xfId="24735" xr:uid="{F24850FC-B74F-4829-BAB6-7ACC661A5532}"/>
    <cellStyle name="Normal 2 5 7 3 6" xfId="13187" xr:uid="{2C439F39-210C-4C9B-977B-ACBACC47B0B5}"/>
    <cellStyle name="Normal 2 5 7 4" xfId="2338" xr:uid="{00000000-0005-0000-0000-0000AE040000}"/>
    <cellStyle name="Normal 2 5 7 4 2" xfId="7464" xr:uid="{1B362344-0BD6-4D0E-B242-4B50F9728465}"/>
    <cellStyle name="Normal 2 5 7 4 2 2" xfId="28742" xr:uid="{0CC125D7-E415-4BB3-AC0D-4C2EC7949BF1}"/>
    <cellStyle name="Normal 2 5 7 4 2 3" xfId="17844" xr:uid="{5C924F8C-930F-4882-837A-8D0C7343138F}"/>
    <cellStyle name="Normal 2 5 7 4 3" xfId="10297" xr:uid="{F73DC2D7-62D0-47B9-B1D3-79A626A70695}"/>
    <cellStyle name="Normal 2 5 7 4 3 2" xfId="20677" xr:uid="{C9CCF917-99CD-4A73-8291-13AECA5F2EDE}"/>
    <cellStyle name="Normal 2 5 7 4 4" xfId="23085" xr:uid="{F54C2A25-969A-4A8D-8DFA-442B18095805}"/>
    <cellStyle name="Normal 2 5 7 4 5" xfId="15011" xr:uid="{134E550A-C5DE-43AB-91F1-6867B117659D}"/>
    <cellStyle name="Normal 2 5 7 5" xfId="3948" xr:uid="{D8CFC14B-49E3-4A3A-963B-90B9A5D33F02}"/>
    <cellStyle name="Normal 2 5 7 5 2" xfId="8779" xr:uid="{314531B3-1E98-409B-9C90-1A861A73CA31}"/>
    <cellStyle name="Normal 2 5 7 5 2 2" xfId="28979" xr:uid="{79EA32D8-57DD-47A4-888F-9B1212D9E371}"/>
    <cellStyle name="Normal 2 5 7 5 2 3" xfId="19159" xr:uid="{0AE8848D-4986-4FDF-B055-D4A1AED243F2}"/>
    <cellStyle name="Normal 2 5 7 5 3" xfId="11612" xr:uid="{431B8C18-6889-4ABF-93B8-ABC29AE6C23E}"/>
    <cellStyle name="Normal 2 5 7 5 3 2" xfId="21992" xr:uid="{24AA5B20-D95F-456D-B6F9-5B75307D321E}"/>
    <cellStyle name="Normal 2 5 7 5 4" xfId="23046" xr:uid="{BF2A2A7B-A4B2-43E3-B56E-508819FD4D2A}"/>
    <cellStyle name="Normal 2 5 7 5 5" xfId="16326" xr:uid="{15B13AD9-8B90-4437-869A-47F17607C98F}"/>
    <cellStyle name="Normal 2 5 7 6" xfId="5164" xr:uid="{DB16687C-D6BD-4F8D-A886-DB6B61A4308F}"/>
    <cellStyle name="Normal 2 5 7 6 2" xfId="27594" xr:uid="{1A8FEE94-0E9A-47A1-A9DE-9D6EB49014AF}"/>
    <cellStyle name="Normal 2 5 7 6 3" xfId="26891" xr:uid="{3BAFF762-766C-46A0-A1D9-0DE77A03937F}"/>
    <cellStyle name="Normal 2 5 7 6 4" xfId="14461" xr:uid="{9E383EA8-AEC5-407D-85C5-6B8725A9BF50}"/>
    <cellStyle name="Normal 2 5 7 7" xfId="6914" xr:uid="{A11ADF15-8B6E-4FC0-A364-3F9F18D1C6E6}"/>
    <cellStyle name="Normal 2 5 7 7 2" xfId="27962" xr:uid="{BBDB033E-635E-41E9-9BF4-DE49DFE942E7}"/>
    <cellStyle name="Normal 2 5 7 7 3" xfId="17294" xr:uid="{C3ADC7B6-AC92-472A-91BA-C182249D2A74}"/>
    <cellStyle name="Normal 2 5 7 8" xfId="9747" xr:uid="{5592F4F2-A5E1-4C80-AD93-9BB633DB9C87}"/>
    <cellStyle name="Normal 2 5 7 8 2" xfId="20127" xr:uid="{14272C20-86E2-472E-A4E8-4C9B7D12F764}"/>
    <cellStyle name="Normal 2 5 7 9" xfId="23814" xr:uid="{8B9DB549-646C-43BD-980D-D4E511D283D9}"/>
    <cellStyle name="Normal 2 5 8" xfId="817" xr:uid="{00000000-0005-0000-0000-0000DD040000}"/>
    <cellStyle name="Normal 2 5 8 10" xfId="12572" xr:uid="{E38ED17A-C2CC-4BFA-B9D8-85D20747573E}"/>
    <cellStyle name="Normal 2 5 8 2" xfId="818" xr:uid="{00000000-0005-0000-0000-0000DE040000}"/>
    <cellStyle name="Normal 2 5 8 2 2" xfId="2912" xr:uid="{00000000-0005-0000-0000-0000B4040000}"/>
    <cellStyle name="Normal 2 5 8 2 2 2" xfId="6097" xr:uid="{87FC9D8D-AB43-40ED-8F7B-7E2E37B886AF}"/>
    <cellStyle name="Normal 2 5 8 2 2 2 2" xfId="26606" xr:uid="{0E2C8697-FF4A-48A1-B35C-E3A2591FB366}"/>
    <cellStyle name="Normal 2 5 8 2 2 2 3" xfId="27186" xr:uid="{CBE24E46-5E11-443A-A77B-8103F7EA457E}"/>
    <cellStyle name="Normal 2 5 8 2 2 2 4" xfId="15575" xr:uid="{CCEFA5DC-81A5-4731-AF20-D945D234E6F8}"/>
    <cellStyle name="Normal 2 5 8 2 2 3" xfId="8028" xr:uid="{99F426A8-2204-4F37-9D08-DD9295900529}"/>
    <cellStyle name="Normal 2 5 8 2 2 3 2" xfId="28075" xr:uid="{7F706CB7-6FAB-4374-B652-FA22570053F5}"/>
    <cellStyle name="Normal 2 5 8 2 2 3 3" xfId="18408" xr:uid="{E8C1E560-62B3-4C7D-BB20-AED4AB04D940}"/>
    <cellStyle name="Normal 2 5 8 2 2 4" xfId="10861" xr:uid="{C2627F29-8680-4140-B7A5-469789BA4CFD}"/>
    <cellStyle name="Normal 2 5 8 2 2 4 2" xfId="21241" xr:uid="{8A4C4B47-274E-4315-9F51-FC9BCCD9C1EA}"/>
    <cellStyle name="Normal 2 5 8 2 2 5" xfId="25092" xr:uid="{FC916E75-829D-4648-ABC5-97E3678CCF1A}"/>
    <cellStyle name="Normal 2 5 8 2 2 6" xfId="13428" xr:uid="{C0121E78-6DD1-47EB-8E62-5227476F87EE}"/>
    <cellStyle name="Normal 2 5 8 2 3" xfId="5168" xr:uid="{2D1402A6-9415-4653-86D7-D557C147098C}"/>
    <cellStyle name="Normal 2 5 8 2 3 2" xfId="22950" xr:uid="{388FF915-190B-4954-B4E7-FC639DFDE943}"/>
    <cellStyle name="Normal 2 5 8 2 3 3" xfId="28190" xr:uid="{68F1D276-B697-45DD-AC32-13F466365F86}"/>
    <cellStyle name="Normal 2 5 8 2 3 4" xfId="14465" xr:uid="{0FF6EBD6-B970-4B44-BA59-1FDA5254A209}"/>
    <cellStyle name="Normal 2 5 8 2 4" xfId="6918" xr:uid="{0E4C1027-7728-4935-9EA7-C7B74EE744D2}"/>
    <cellStyle name="Normal 2 5 8 2 4 2" xfId="28640" xr:uid="{459B1FF4-BA87-4BB3-8F04-5A33DD60A1CC}"/>
    <cellStyle name="Normal 2 5 8 2 4 3" xfId="26083" xr:uid="{8F91E1C7-6E17-4EC2-8DEA-849DDF060DEA}"/>
    <cellStyle name="Normal 2 5 8 2 4 4" xfId="17298" xr:uid="{C0BBF1FD-7C5D-4DAB-A0F0-C8E5DEDEF76E}"/>
    <cellStyle name="Normal 2 5 8 2 5" xfId="9751" xr:uid="{76768B74-70FA-4465-B1AA-713D127A7702}"/>
    <cellStyle name="Normal 2 5 8 2 5 2" xfId="29403" xr:uid="{DF98DF7B-1E00-43BC-983A-B4CC22D34525}"/>
    <cellStyle name="Normal 2 5 8 2 5 3" xfId="20131" xr:uid="{C594FEF9-4D23-4971-B868-D67002B33B47}"/>
    <cellStyle name="Normal 2 5 8 2 6" xfId="23826" xr:uid="{C8386A60-128C-499F-AFCE-4DD10DBA963E}"/>
    <cellStyle name="Normal 2 5 8 2 7" xfId="12730" xr:uid="{F643D582-96B8-4CC8-AC8C-FCCC2DB6AF69}"/>
    <cellStyle name="Normal 2 5 8 3" xfId="819" xr:uid="{00000000-0005-0000-0000-0000DF040000}"/>
    <cellStyle name="Normal 2 5 8 3 2" xfId="5169" xr:uid="{7EA0FB52-D0FE-464E-B1A8-416EB7CAF6C7}"/>
    <cellStyle name="Normal 2 5 8 3 2 2" xfId="27760" xr:uid="{1B3D8A2B-1258-4528-9408-85F43A031E64}"/>
    <cellStyle name="Normal 2 5 8 3 2 3" xfId="26288" xr:uid="{AA918E9E-EA3E-4349-9744-D71435009A3C}"/>
    <cellStyle name="Normal 2 5 8 3 2 4" xfId="14466" xr:uid="{3E6F9440-77F5-4A99-B3EB-8BA589A02EDF}"/>
    <cellStyle name="Normal 2 5 8 3 3" xfId="6919" xr:uid="{B0B08595-060E-494E-8110-148EF87A2DA8}"/>
    <cellStyle name="Normal 2 5 8 3 3 2" xfId="28636" xr:uid="{032D4AEB-EE59-4E85-8CEB-A25B80BB18B6}"/>
    <cellStyle name="Normal 2 5 8 3 3 3" xfId="27844" xr:uid="{9B0AC6F4-3E72-4516-847F-2AA6AC759CEA}"/>
    <cellStyle name="Normal 2 5 8 3 3 4" xfId="17299" xr:uid="{9CAE0CA5-192E-4FCA-A94D-8A5B4F1AA151}"/>
    <cellStyle name="Normal 2 5 8 3 4" xfId="9752" xr:uid="{9846A3BF-14CF-479A-A442-5CF3BBFAE313}"/>
    <cellStyle name="Normal 2 5 8 3 4 2" xfId="29404" xr:uid="{2D856DE2-86A0-419D-96E1-34CA2644A20C}"/>
    <cellStyle name="Normal 2 5 8 3 4 3" xfId="20132" xr:uid="{53B8728A-7373-4BC2-B56D-E24262BF362B}"/>
    <cellStyle name="Normal 2 5 8 3 5" xfId="23849" xr:uid="{46453A9E-A67F-494D-87B3-15B3F5DFAF52}"/>
    <cellStyle name="Normal 2 5 8 3 6" xfId="13188" xr:uid="{496E3A89-8730-4E6C-828A-8D05C85E2345}"/>
    <cellStyle name="Normal 2 5 8 4" xfId="2339" xr:uid="{00000000-0005-0000-0000-0000B2040000}"/>
    <cellStyle name="Normal 2 5 8 4 2" xfId="7465" xr:uid="{C16FBEFE-52AB-4441-A1C9-E8B5687AE242}"/>
    <cellStyle name="Normal 2 5 8 4 2 2" xfId="27846" xr:uid="{0E4396B1-BC75-464D-B164-CF432F57B523}"/>
    <cellStyle name="Normal 2 5 8 4 2 3" xfId="17845" xr:uid="{FDB08684-D268-4DCA-B262-1B3506CE5912}"/>
    <cellStyle name="Normal 2 5 8 4 3" xfId="10298" xr:uid="{E5AA1FD1-ED76-4FAD-8CA9-11EB7236145B}"/>
    <cellStyle name="Normal 2 5 8 4 3 2" xfId="20678" xr:uid="{C78468E8-4D30-4A55-9AA2-6B20AC0D4496}"/>
    <cellStyle name="Normal 2 5 8 4 4" xfId="25083" xr:uid="{47ACB428-AD37-40AD-87E4-7E37E5606D87}"/>
    <cellStyle name="Normal 2 5 8 4 5" xfId="15012" xr:uid="{A3C273AF-593E-476B-B230-8D7E402C6145}"/>
    <cellStyle name="Normal 2 5 8 5" xfId="3949" xr:uid="{BF81343B-B83B-43B8-9BC5-CB12006B854C}"/>
    <cellStyle name="Normal 2 5 8 5 2" xfId="8780" xr:uid="{CECA1BCB-AD76-4537-8025-497C5AD21B3F}"/>
    <cellStyle name="Normal 2 5 8 5 2 2" xfId="28980" xr:uid="{94C765E6-BB12-4335-80EF-AF4F156CCF00}"/>
    <cellStyle name="Normal 2 5 8 5 2 3" xfId="19160" xr:uid="{0C1C02B2-740E-4BCE-B144-84642897C345}"/>
    <cellStyle name="Normal 2 5 8 5 3" xfId="11613" xr:uid="{0C944F9B-713E-4AE8-BB46-119FFF8D1704}"/>
    <cellStyle name="Normal 2 5 8 5 3 2" xfId="21993" xr:uid="{1EAB1D14-CBDA-43A1-9717-0CB745344DC4}"/>
    <cellStyle name="Normal 2 5 8 5 4" xfId="24533" xr:uid="{6ECCF8D9-9A14-4CC9-AD83-CFF583C82AC6}"/>
    <cellStyle name="Normal 2 5 8 5 5" xfId="16327" xr:uid="{B341DFBB-E567-480A-809E-A7B726B6E9CA}"/>
    <cellStyle name="Normal 2 5 8 6" xfId="5167" xr:uid="{AF740421-A9D7-4981-B0DD-024B66F1145B}"/>
    <cellStyle name="Normal 2 5 8 6 2" xfId="27674" xr:uid="{7DEE681E-4F61-4398-91D7-57107E8AAA8D}"/>
    <cellStyle name="Normal 2 5 8 6 3" xfId="27477" xr:uid="{59820533-D3B5-4D7A-A35D-04C989DD83D8}"/>
    <cellStyle name="Normal 2 5 8 6 4" xfId="14464" xr:uid="{8C96E933-25D4-4073-B797-84AB31DEAECA}"/>
    <cellStyle name="Normal 2 5 8 7" xfId="6917" xr:uid="{239F98C7-8727-4BE7-81D5-EE9277AB63F6}"/>
    <cellStyle name="Normal 2 5 8 7 2" xfId="27060" xr:uid="{96429B7D-6E41-4E3C-89DE-72DA8AA46504}"/>
    <cellStyle name="Normal 2 5 8 7 3" xfId="17297" xr:uid="{D7886A59-2199-41D7-AE3A-FD9033BD4BD3}"/>
    <cellStyle name="Normal 2 5 8 8" xfId="9750" xr:uid="{CB9AC7CF-C7D8-4DCC-A2E0-F4127C7C6F31}"/>
    <cellStyle name="Normal 2 5 8 8 2" xfId="20130" xr:uid="{BB9A25AA-4245-4628-BC06-51E1DB837678}"/>
    <cellStyle name="Normal 2 5 8 9" xfId="24422" xr:uid="{328A836E-32EB-4DD2-AFBA-D794BE946D62}"/>
    <cellStyle name="Normal 2 5 9" xfId="820" xr:uid="{00000000-0005-0000-0000-0000E0040000}"/>
    <cellStyle name="Normal 2 5 9 10" xfId="12502" xr:uid="{7FCA7729-F1C3-43C7-A3F8-4974BBD8AE7A}"/>
    <cellStyle name="Normal 2 5 9 2" xfId="3234" xr:uid="{00000000-0005-0000-0000-0000B7040000}"/>
    <cellStyle name="Normal 2 5 9 2 2" xfId="6291" xr:uid="{0B91A8BA-076C-481F-ADFB-A7856F4F3E46}"/>
    <cellStyle name="Normal 2 5 9 2 2 2" xfId="25629" xr:uid="{6C3EDB00-8CAF-4CFC-9DE8-3599F9EB5F26}"/>
    <cellStyle name="Normal 2 5 9 2 2 3" xfId="27966" xr:uid="{B970ACEE-F553-41DC-8DCB-FA030DEE0490}"/>
    <cellStyle name="Normal 2 5 9 2 2 4" xfId="15860" xr:uid="{0F440309-72D3-4934-AF8C-1DB3325F7EF9}"/>
    <cellStyle name="Normal 2 5 9 2 3" xfId="8313" xr:uid="{F4394632-4CB4-4401-8E21-5AB05E129132}"/>
    <cellStyle name="Normal 2 5 9 2 3 2" xfId="27350" xr:uid="{61014B98-6863-4EE2-9C3B-0C7310C8CF1B}"/>
    <cellStyle name="Normal 2 5 9 2 3 3" xfId="28888" xr:uid="{BEEE6F3E-1FED-40DD-9227-5E2282FE853D}"/>
    <cellStyle name="Normal 2 5 9 2 3 4" xfId="18693" xr:uid="{A2154F9B-A893-4B53-A8A7-192A73DEF509}"/>
    <cellStyle name="Normal 2 5 9 2 4" xfId="11146" xr:uid="{80A17659-A99E-4BA9-9359-3C23DD1BD919}"/>
    <cellStyle name="Normal 2 5 9 2 4 2" xfId="29476" xr:uid="{EFABE57B-B8CC-4BD2-9E3D-CF65BBFFD636}"/>
    <cellStyle name="Normal 2 5 9 2 4 3" xfId="21526" xr:uid="{B509A441-B731-49A6-96BB-4F34A6F2F384}"/>
    <cellStyle name="Normal 2 5 9 2 5" xfId="24244" xr:uid="{F9B116E2-9B39-4305-ABEF-403951DA8795}"/>
    <cellStyle name="Normal 2 5 9 2 6" xfId="13781" xr:uid="{B7F3693F-EB02-4589-9952-0D16020DDF4E}"/>
    <cellStyle name="Normal 2 5 9 3" xfId="2738" xr:uid="{00000000-0005-0000-0000-0000B8040000}"/>
    <cellStyle name="Normal 2 5 9 3 2" xfId="5955" xr:uid="{1C106CF1-7AAC-412B-81B1-54ED467F200B}"/>
    <cellStyle name="Normal 2 5 9 3 2 2" xfId="27464" xr:uid="{CC4B03BE-8BC6-4C64-AF77-07528B0A7D4A}"/>
    <cellStyle name="Normal 2 5 9 3 2 3" xfId="15408" xr:uid="{E570EFB2-99EA-4234-A4D2-5ABF913393A2}"/>
    <cellStyle name="Normal 2 5 9 3 3" xfId="7861" xr:uid="{302C5420-7804-42BA-B297-E308AAEF5BCE}"/>
    <cellStyle name="Normal 2 5 9 3 3 2" xfId="18241" xr:uid="{A9579B9F-64EE-43F8-9A70-559D79FF8E1D}"/>
    <cellStyle name="Normal 2 5 9 3 4" xfId="10694" xr:uid="{25CD7F1D-4955-4FCA-B4B5-67C0756C0511}"/>
    <cellStyle name="Normal 2 5 9 3 4 2" xfId="21074" xr:uid="{35D0D869-E1F7-4435-8529-8D9C63936AF1}"/>
    <cellStyle name="Normal 2 5 9 3 5" xfId="23938" xr:uid="{70708FAF-6117-43BC-A4C3-2588E56CBF5B}"/>
    <cellStyle name="Normal 2 5 9 3 6" xfId="13175" xr:uid="{5C716C2B-4908-4FE3-92D6-4A1D28A4DF2A}"/>
    <cellStyle name="Normal 2 5 9 4" xfId="2271" xr:uid="{00000000-0005-0000-0000-0000B6040000}"/>
    <cellStyle name="Normal 2 5 9 4 2" xfId="7397" xr:uid="{44CC9008-625D-48A4-A3F4-6A660BC2991B}"/>
    <cellStyle name="Normal 2 5 9 4 2 2" xfId="27952" xr:uid="{1ACE6644-AF73-4258-8A74-DFFE087E6897}"/>
    <cellStyle name="Normal 2 5 9 4 2 3" xfId="17777" xr:uid="{9971C4D6-2A38-4BFF-B60A-B3EEDC94716F}"/>
    <cellStyle name="Normal 2 5 9 4 3" xfId="10230" xr:uid="{5F9F0C4C-2D85-4646-960C-56A8C3B1C93E}"/>
    <cellStyle name="Normal 2 5 9 4 3 2" xfId="20610" xr:uid="{81686D14-218A-4EB9-97EF-B8C9AF73EDE0}"/>
    <cellStyle name="Normal 2 5 9 4 4" xfId="23686" xr:uid="{49D8E19A-075C-4E34-A4CE-79C0FF224597}"/>
    <cellStyle name="Normal 2 5 9 4 5" xfId="14944" xr:uid="{7A1B2A35-2331-4EF4-A6EF-5E897BBCE437}"/>
    <cellStyle name="Normal 2 5 9 5" xfId="3809" xr:uid="{C36B1377-C1A8-4750-9E28-3ABDD05BE518}"/>
    <cellStyle name="Normal 2 5 9 5 2" xfId="8643" xr:uid="{154617DC-6663-42CD-931D-5622CEA77ECE}"/>
    <cellStyle name="Normal 2 5 9 5 2 2" xfId="19023" xr:uid="{CE4701C2-C8C4-4A37-B1F3-6C21AEDEA06A}"/>
    <cellStyle name="Normal 2 5 9 5 3" xfId="11476" xr:uid="{6063A356-5B28-4C34-8859-1EBC8C85D199}"/>
    <cellStyle name="Normal 2 5 9 5 3 2" xfId="21856" xr:uid="{4EE30D17-D780-4166-84BD-EC2FB143CCEC}"/>
    <cellStyle name="Normal 2 5 9 5 4" xfId="28102" xr:uid="{BE95F47A-4672-426F-99A6-ACA33F274C2D}"/>
    <cellStyle name="Normal 2 5 9 5 5" xfId="16190" xr:uid="{0865A172-1CAC-4A74-979F-330CE434C959}"/>
    <cellStyle name="Normal 2 5 9 6" xfId="5170" xr:uid="{B31D40FC-3EBC-4519-B7B0-43B86423AE7E}"/>
    <cellStyle name="Normal 2 5 9 6 2" xfId="14467" xr:uid="{4FBA8EC1-5C39-4D2C-BA4F-5F800D6F3DB5}"/>
    <cellStyle name="Normal 2 5 9 7" xfId="6920" xr:uid="{9AAF25E7-CC15-41BD-B93C-BEB25785AB29}"/>
    <cellStyle name="Normal 2 5 9 7 2" xfId="17300" xr:uid="{EB8FE4D3-0522-4388-8A17-14FEAD0B5AC4}"/>
    <cellStyle name="Normal 2 5 9 8" xfId="9753" xr:uid="{27576975-041A-453B-BB10-E93A0FD07564}"/>
    <cellStyle name="Normal 2 5 9 8 2" xfId="20133" xr:uid="{C871B22F-AA4C-4F56-9BB6-586D7328BD16}"/>
    <cellStyle name="Normal 2 5 9 9" xfId="25519" xr:uid="{D68B2B4B-CB3F-46E5-9B54-D643C1350598}"/>
    <cellStyle name="Normal 2 6" xfId="821" xr:uid="{00000000-0005-0000-0000-0000E1040000}"/>
    <cellStyle name="Normal 2 6 10" xfId="5171" xr:uid="{DD478F15-A083-4817-8175-D763E388BB84}"/>
    <cellStyle name="Normal 2 6 10 2" xfId="14468" xr:uid="{E5309782-CB5A-4A22-A5E7-5A4F7C7A20E6}"/>
    <cellStyle name="Normal 2 6 11" xfId="6921" xr:uid="{B39136A8-D95F-4470-8743-FEB656977D2A}"/>
    <cellStyle name="Normal 2 6 11 2" xfId="17301" xr:uid="{A69F4FF9-21AA-4E7B-93DC-CCCD3D07233C}"/>
    <cellStyle name="Normal 2 6 12" xfId="9754" xr:uid="{2EB3993A-F026-4EED-9A24-7B90B3DD425E}"/>
    <cellStyle name="Normal 2 6 12 2" xfId="20134" xr:uid="{DDDB0523-0818-4E09-A63F-A4F629557835}"/>
    <cellStyle name="Normal 2 6 13" xfId="22823" xr:uid="{49B58377-FBC9-4605-89B7-B6DD49E3E0BC}"/>
    <cellStyle name="Normal 2 6 14" xfId="12396" xr:uid="{6FCA1971-0E11-4060-AEE0-39888A0B4FEC}"/>
    <cellStyle name="Normal 2 6 15" xfId="29567" xr:uid="{D20AE30D-0FA9-4A88-B2A2-8B4705DD5E43}"/>
    <cellStyle name="Normal 2 6 2" xfId="822" xr:uid="{00000000-0005-0000-0000-0000E2040000}"/>
    <cellStyle name="Normal 2 6 2 10" xfId="6922" xr:uid="{6B452C7E-FE71-41C6-AEB2-1CEFD1267B3F}"/>
    <cellStyle name="Normal 2 6 2 10 2" xfId="17302" xr:uid="{C1B45B50-B0BF-4C5A-9E26-73DFBCF43E54}"/>
    <cellStyle name="Normal 2 6 2 11" xfId="9755" xr:uid="{70EE3BED-9444-4771-B0E0-B22D2D681A56}"/>
    <cellStyle name="Normal 2 6 2 11 2" xfId="20135" xr:uid="{B8848E42-84F5-402A-8F44-DF4E26C14C9C}"/>
    <cellStyle name="Normal 2 6 2 12" xfId="24769" xr:uid="{35CF3DA4-DC61-44EA-9462-885C50B93914}"/>
    <cellStyle name="Normal 2 6 2 13" xfId="12456" xr:uid="{560212F9-0533-4461-9920-F70CFBCCFBC5}"/>
    <cellStyle name="Normal 2 6 2 2" xfId="823" xr:uid="{00000000-0005-0000-0000-0000E3040000}"/>
    <cellStyle name="Normal 2 6 2 2 10" xfId="13021" xr:uid="{0D4BBAF6-D8A0-465E-8BC7-1533A0227D43}"/>
    <cellStyle name="Normal 2 6 2 2 2" xfId="2749" xr:uid="{00000000-0005-0000-0000-0000BC040000}"/>
    <cellStyle name="Normal 2 6 2 2 2 2" xfId="3237" xr:uid="{00000000-0005-0000-0000-0000BD040000}"/>
    <cellStyle name="Normal 2 6 2 2 2 2 2" xfId="6294" xr:uid="{0B07470C-85B1-4C6C-8ECD-495CD613F7F9}"/>
    <cellStyle name="Normal 2 6 2 2 2 2 2 2" xfId="25983" xr:uid="{15AEB110-49CC-43EA-914F-C7B5BA29E022}"/>
    <cellStyle name="Normal 2 6 2 2 2 2 2 3" xfId="15863" xr:uid="{6299CCA4-F531-4401-9A04-6E9291B145E1}"/>
    <cellStyle name="Normal 2 6 2 2 2 2 3" xfId="8316" xr:uid="{7D00746B-09DC-4BE8-9F40-2E48AA9B3F4E}"/>
    <cellStyle name="Normal 2 6 2 2 2 2 3 2" xfId="18696" xr:uid="{92375DE8-DFE2-4284-ADB8-E6088B04237C}"/>
    <cellStyle name="Normal 2 6 2 2 2 2 4" xfId="11149" xr:uid="{45876200-9A30-4704-87EC-D9A1EE244809}"/>
    <cellStyle name="Normal 2 6 2 2 2 2 4 2" xfId="21529" xr:uid="{19313E0A-2184-42AB-A62F-564856D82415}"/>
    <cellStyle name="Normal 2 6 2 2 2 2 5" xfId="24863" xr:uid="{22919932-BE07-4BEC-A9C1-1F5690CBF9E8}"/>
    <cellStyle name="Normal 2 6 2 2 2 2 6" xfId="13784" xr:uid="{D92ABE24-15D8-42BF-BA33-29B764548151}"/>
    <cellStyle name="Normal 2 6 2 2 2 3" xfId="4312" xr:uid="{451EFECD-E6FF-49A0-931F-814EEFFD5A8F}"/>
    <cellStyle name="Normal 2 6 2 2 2 3 2" xfId="9083" xr:uid="{3595DF81-ADC3-45A8-9BCF-7689DB946DF4}"/>
    <cellStyle name="Normal 2 6 2 2 2 3 2 2" xfId="29126" xr:uid="{3478CBB0-2BB3-4BBC-BDF5-74924D9D1697}"/>
    <cellStyle name="Normal 2 6 2 2 2 3 2 3" xfId="19463" xr:uid="{53207F61-895A-499D-A277-FF244C663D60}"/>
    <cellStyle name="Normal 2 6 2 2 2 3 3" xfId="11916" xr:uid="{48D8DEA2-984C-4B9D-A7AA-ED5779C04D14}"/>
    <cellStyle name="Normal 2 6 2 2 2 3 3 2" xfId="22296" xr:uid="{7CA70C4C-A7DF-4680-9001-4AC840974DE7}"/>
    <cellStyle name="Normal 2 6 2 2 2 3 4" xfId="23342" xr:uid="{D534D1FF-ED6B-4AFA-A78B-91BFD6963392}"/>
    <cellStyle name="Normal 2 6 2 2 2 3 5" xfId="16630" xr:uid="{D5A661F6-AA69-4A0F-BEEE-49C104A2C658}"/>
    <cellStyle name="Normal 2 6 2 2 2 4" xfId="5966" xr:uid="{298A3100-0F0E-4143-A5EA-0E61FD9A4AB6}"/>
    <cellStyle name="Normal 2 6 2 2 2 4 2" xfId="26478" xr:uid="{11AECB0D-6D22-4FB1-BDEF-36BD0B668DF2}"/>
    <cellStyle name="Normal 2 6 2 2 2 4 3" xfId="15419" xr:uid="{06CF890A-500B-4804-8C18-A9A6100DD4F0}"/>
    <cellStyle name="Normal 2 6 2 2 2 5" xfId="7872" xr:uid="{13D454F1-D94D-4985-B799-7A9EE008A9DD}"/>
    <cellStyle name="Normal 2 6 2 2 2 5 2" xfId="18252" xr:uid="{49C3328D-2308-4F91-B477-7FDE2DDB1AD1}"/>
    <cellStyle name="Normal 2 6 2 2 2 6" xfId="10705" xr:uid="{67F0920D-71CE-4035-957B-64609EFCF7FB}"/>
    <cellStyle name="Normal 2 6 2 2 2 6 2" xfId="21085" xr:uid="{B4910B9D-7FD4-4ABB-8821-B0753D2BA9C3}"/>
    <cellStyle name="Normal 2 6 2 2 2 7" xfId="24553" xr:uid="{A6371983-7A9E-40B5-882F-16BA02B0D5BB}"/>
    <cellStyle name="Normal 2 6 2 2 2 8" xfId="13191" xr:uid="{E94E252D-CEC7-44E3-AE45-EF7C918145D9}"/>
    <cellStyle name="Normal 2 6 2 2 3" xfId="3238" xr:uid="{00000000-0005-0000-0000-0000BE040000}"/>
    <cellStyle name="Normal 2 6 2 2 3 2" xfId="4489" xr:uid="{55CEC6C5-0DF6-4B0F-924A-77BA3BC616DD}"/>
    <cellStyle name="Normal 2 6 2 2 3 2 2" xfId="9260" xr:uid="{06250DE4-EF61-49D8-88D3-8EC22069837C}"/>
    <cellStyle name="Normal 2 6 2 2 3 2 2 2" xfId="19640" xr:uid="{66BB9C65-E528-4C7D-B9E6-BE7C48E04D21}"/>
    <cellStyle name="Normal 2 6 2 2 3 2 3" xfId="12093" xr:uid="{668CB0BD-5154-4E9D-9950-737CB28749D1}"/>
    <cellStyle name="Normal 2 6 2 2 3 2 3 2" xfId="22473" xr:uid="{0927B242-5633-413B-9366-D0BF18B6BEF8}"/>
    <cellStyle name="Normal 2 6 2 2 3 2 4" xfId="27213" xr:uid="{86708BAA-E17F-49EC-854A-0A84CF6C76C2}"/>
    <cellStyle name="Normal 2 6 2 2 3 2 5" xfId="16807" xr:uid="{599B188C-F56C-4FC6-A997-E2906A024AF1}"/>
    <cellStyle name="Normal 2 6 2 2 3 3" xfId="6295" xr:uid="{B79DBA51-6000-4D82-80A8-804A3E8AE8B8}"/>
    <cellStyle name="Normal 2 6 2 2 3 3 2" xfId="15864" xr:uid="{7DC4A406-DF69-4EC5-A326-85572F0B978F}"/>
    <cellStyle name="Normal 2 6 2 2 3 4" xfId="8317" xr:uid="{45F53046-B812-4B00-AF6C-5C1BE3C220C6}"/>
    <cellStyle name="Normal 2 6 2 2 3 4 2" xfId="18697" xr:uid="{4FA5C0D2-5A8F-4244-BA51-715E53E0E9C9}"/>
    <cellStyle name="Normal 2 6 2 2 3 5" xfId="11150" xr:uid="{8FB676D1-A2A5-4791-81A5-AA86212AE9BB}"/>
    <cellStyle name="Normal 2 6 2 2 3 5 2" xfId="21530" xr:uid="{1B7321DF-74C0-4FE4-90B0-A4A4BC518DD0}"/>
    <cellStyle name="Normal 2 6 2 2 3 6" xfId="25443" xr:uid="{63EE90C9-352C-4A42-BCBF-967139EC8398}"/>
    <cellStyle name="Normal 2 6 2 2 3 7" xfId="13785" xr:uid="{003465C1-845E-4AA6-AAC9-38E55E50C248}"/>
    <cellStyle name="Normal 2 6 2 2 4" xfId="3236" xr:uid="{00000000-0005-0000-0000-0000BF040000}"/>
    <cellStyle name="Normal 2 6 2 2 4 2" xfId="6293" xr:uid="{8A71D997-902F-4EC5-BD04-EFA816DE2D95}"/>
    <cellStyle name="Normal 2 6 2 2 4 2 2" xfId="26118" xr:uid="{6C41D414-276B-4750-99C0-84744654015A}"/>
    <cellStyle name="Normal 2 6 2 2 4 2 3" xfId="15862" xr:uid="{58E19D04-F987-48EA-AD62-D757F9DC9301}"/>
    <cellStyle name="Normal 2 6 2 2 4 3" xfId="8315" xr:uid="{D7CD78DF-D605-471F-83D2-64D69091FA77}"/>
    <cellStyle name="Normal 2 6 2 2 4 3 2" xfId="18695" xr:uid="{8ADBC21C-45A3-48A1-89F6-3A2356F32654}"/>
    <cellStyle name="Normal 2 6 2 2 4 4" xfId="11148" xr:uid="{14AD40EB-66C8-45BC-83A2-CCA9B1A5ABF3}"/>
    <cellStyle name="Normal 2 6 2 2 4 4 2" xfId="21528" xr:uid="{214F76B3-3270-4655-8C6B-6FFC20D4F682}"/>
    <cellStyle name="Normal 2 6 2 2 4 5" xfId="24350" xr:uid="{781D88E8-E12F-46EC-82D2-751C026D45CE}"/>
    <cellStyle name="Normal 2 6 2 2 4 6" xfId="13783" xr:uid="{91AAE636-ACAC-4080-91F2-DFC72904F990}"/>
    <cellStyle name="Normal 2 6 2 2 5" xfId="4236" xr:uid="{6213120F-9F90-4BE0-92B7-346DAD0055F1}"/>
    <cellStyle name="Normal 2 6 2 2 5 2" xfId="9007" xr:uid="{B23A0D37-DA54-4EDA-BE34-71A567E5C728}"/>
    <cellStyle name="Normal 2 6 2 2 5 2 2" xfId="29078" xr:uid="{5B35F843-65AE-46F3-BBE9-BA3D0813C538}"/>
    <cellStyle name="Normal 2 6 2 2 5 2 3" xfId="19387" xr:uid="{6714A023-88B7-4F17-BD6B-5FA4ACE1AAC2}"/>
    <cellStyle name="Normal 2 6 2 2 5 3" xfId="11840" xr:uid="{C70035A5-E15B-4D76-88E0-5C3F7C131519}"/>
    <cellStyle name="Normal 2 6 2 2 5 3 2" xfId="22220" xr:uid="{E83365C6-6F43-4F18-8F82-0431B69ED16A}"/>
    <cellStyle name="Normal 2 6 2 2 5 4" xfId="23575" xr:uid="{BBCF9256-3B95-44EB-92C0-669EE74927F6}"/>
    <cellStyle name="Normal 2 6 2 2 5 5" xfId="16554" xr:uid="{2525C136-B1B0-4DFD-A134-1912100B16CB}"/>
    <cellStyle name="Normal 2 6 2 2 6" xfId="5173" xr:uid="{EFD3024B-EF2D-42ED-A19F-E2212A050465}"/>
    <cellStyle name="Normal 2 6 2 2 6 2" xfId="28649" xr:uid="{E51DA777-0808-4589-A231-F6DEACAEA0DC}"/>
    <cellStyle name="Normal 2 6 2 2 6 3" xfId="14470" xr:uid="{CC01BC16-52DB-4F97-85D1-813E789606D7}"/>
    <cellStyle name="Normal 2 6 2 2 7" xfId="6923" xr:uid="{8FEB73BD-73B7-40EC-81B9-13739C227541}"/>
    <cellStyle name="Normal 2 6 2 2 7 2" xfId="17303" xr:uid="{8E9BBD76-FCD0-4DA6-9DE2-B44004DEE9FF}"/>
    <cellStyle name="Normal 2 6 2 2 8" xfId="9756" xr:uid="{E500A65A-BD52-41D2-BA8F-127DE68A173E}"/>
    <cellStyle name="Normal 2 6 2 2 8 2" xfId="20136" xr:uid="{6EAF28EB-AB73-4A7D-8ACB-0F87A24CD8B4}"/>
    <cellStyle name="Normal 2 6 2 2 9" xfId="24334" xr:uid="{550195B9-69B1-41FF-8556-424F9227CAEB}"/>
    <cellStyle name="Normal 2 6 2 3" xfId="2748" xr:uid="{00000000-0005-0000-0000-0000C0040000}"/>
    <cellStyle name="Normal 2 6 2 3 2" xfId="3239" xr:uid="{00000000-0005-0000-0000-0000C1040000}"/>
    <cellStyle name="Normal 2 6 2 3 2 2" xfId="6296" xr:uid="{909EF239-56EC-436B-B207-0C2058E4371C}"/>
    <cellStyle name="Normal 2 6 2 3 2 2 2" xfId="27529" xr:uid="{6A3159D9-295F-4279-B03A-E3C845D77425}"/>
    <cellStyle name="Normal 2 6 2 3 2 2 3" xfId="15865" xr:uid="{2C7CBD9F-6D00-4DFD-8C61-0A5C8FFCB40E}"/>
    <cellStyle name="Normal 2 6 2 3 2 3" xfId="8318" xr:uid="{E8956212-19DA-46E6-AE5B-B477D98F4FC0}"/>
    <cellStyle name="Normal 2 6 2 3 2 3 2" xfId="18698" xr:uid="{63AAA577-4A6D-42C1-AEF3-F0691CE300E7}"/>
    <cellStyle name="Normal 2 6 2 3 2 4" xfId="11151" xr:uid="{3183E437-A385-4F27-8C65-8E24BC3C2386}"/>
    <cellStyle name="Normal 2 6 2 3 2 4 2" xfId="21531" xr:uid="{CCA787AD-396D-48F7-939C-67EA61F5EAFF}"/>
    <cellStyle name="Normal 2 6 2 3 2 5" xfId="22794" xr:uid="{35DE97A9-B50F-44E7-8469-98B46AE21DDC}"/>
    <cellStyle name="Normal 2 6 2 3 2 6" xfId="13786" xr:uid="{DBCCB06C-77FF-48D3-B46A-C7ED0160E78B}"/>
    <cellStyle name="Normal 2 6 2 3 3" xfId="4311" xr:uid="{05338117-EB87-4B41-8F3F-9D96A8C69F48}"/>
    <cellStyle name="Normal 2 6 2 3 3 2" xfId="9082" xr:uid="{06B64086-F2FA-4554-A66A-7DCD7A828594}"/>
    <cellStyle name="Normal 2 6 2 3 3 2 2" xfId="29125" xr:uid="{CD74FA9E-399D-4ABF-9104-22E50EC80906}"/>
    <cellStyle name="Normal 2 6 2 3 3 2 3" xfId="19462" xr:uid="{374CA1CC-12B2-48B1-9D67-A7B3DEEE4CBF}"/>
    <cellStyle name="Normal 2 6 2 3 3 3" xfId="11915" xr:uid="{1DD8F1BF-BCEA-465E-A31C-07F49838B74E}"/>
    <cellStyle name="Normal 2 6 2 3 3 3 2" xfId="22295" xr:uid="{9E6596BA-0FCB-417E-82E2-1524BC5841F5}"/>
    <cellStyle name="Normal 2 6 2 3 3 4" xfId="25347" xr:uid="{42660836-C392-4A95-AB7D-2B10EB886405}"/>
    <cellStyle name="Normal 2 6 2 3 3 5" xfId="16629" xr:uid="{563033DD-F564-4805-B714-6325541D0051}"/>
    <cellStyle name="Normal 2 6 2 3 4" xfId="5965" xr:uid="{E65F83FC-A1C3-4EA4-9529-1202F48F8094}"/>
    <cellStyle name="Normal 2 6 2 3 4 2" xfId="27921" xr:uid="{1E851278-57D4-4AA3-A532-7F287997802C}"/>
    <cellStyle name="Normal 2 6 2 3 4 3" xfId="15418" xr:uid="{69C05F2B-C137-4BB6-8704-13070549C81C}"/>
    <cellStyle name="Normal 2 6 2 3 5" xfId="7871" xr:uid="{621F3C51-E706-4289-808D-3600D7DE2E8D}"/>
    <cellStyle name="Normal 2 6 2 3 5 2" xfId="18251" xr:uid="{2C1E3A01-E7C2-4B75-9362-E23996E4157F}"/>
    <cellStyle name="Normal 2 6 2 3 6" xfId="10704" xr:uid="{0942D83E-6785-4069-93ED-E1FEF867500E}"/>
    <cellStyle name="Normal 2 6 2 3 6 2" xfId="21084" xr:uid="{D0426F11-DBC5-4AD7-A855-E1C40AE9F6EE}"/>
    <cellStyle name="Normal 2 6 2 3 7" xfId="24594" xr:uid="{70CCA74D-0F9E-4C26-BE30-EDEF40B34700}"/>
    <cellStyle name="Normal 2 6 2 3 8" xfId="13190" xr:uid="{082743DC-5C06-434B-9280-28C08901C2E8}"/>
    <cellStyle name="Normal 2 6 2 4" xfId="3240" xr:uid="{00000000-0005-0000-0000-0000C2040000}"/>
    <cellStyle name="Normal 2 6 2 4 2" xfId="4490" xr:uid="{99D999CC-6FD5-486B-8B59-AACF02421660}"/>
    <cellStyle name="Normal 2 6 2 4 2 2" xfId="9261" xr:uid="{693B2310-F2CC-4B51-8DCA-6C985B7E01F6}"/>
    <cellStyle name="Normal 2 6 2 4 2 2 2" xfId="19641" xr:uid="{60CE9961-B196-4E53-9106-4D821DF88F34}"/>
    <cellStyle name="Normal 2 6 2 4 2 3" xfId="12094" xr:uid="{F27E296C-2BF5-4C55-A4BC-C01B2BB3001C}"/>
    <cellStyle name="Normal 2 6 2 4 2 3 2" xfId="22474" xr:uid="{6890BA32-74A1-468A-8E1D-EE5DDA9E01A7}"/>
    <cellStyle name="Normal 2 6 2 4 2 4" xfId="26154" xr:uid="{8E1693E9-A028-4C58-88A3-DCB985228DC4}"/>
    <cellStyle name="Normal 2 6 2 4 2 5" xfId="16808" xr:uid="{C18685EF-A719-4116-BA1B-3BA5E1AA00FD}"/>
    <cellStyle name="Normal 2 6 2 4 3" xfId="6297" xr:uid="{492F9173-ED6E-4509-86DB-B2EA5DF6D7F6}"/>
    <cellStyle name="Normal 2 6 2 4 3 2" xfId="15866" xr:uid="{BA1625F8-53AF-4C89-82AA-C0EB3332B7FA}"/>
    <cellStyle name="Normal 2 6 2 4 4" xfId="8319" xr:uid="{C1DB41E0-32DE-4948-9DB1-AAC9D0DB7206}"/>
    <cellStyle name="Normal 2 6 2 4 4 2" xfId="18699" xr:uid="{875847CA-7CEF-469C-BA9D-AF3CD931B7D7}"/>
    <cellStyle name="Normal 2 6 2 4 5" xfId="11152" xr:uid="{A35979AB-4BBF-40BE-BD16-A63862B7E890}"/>
    <cellStyle name="Normal 2 6 2 4 5 2" xfId="21532" xr:uid="{290E8148-7224-483E-8FEB-44D1A8EBA1D7}"/>
    <cellStyle name="Normal 2 6 2 4 6" xfId="23651" xr:uid="{2E0F261C-8B52-49F0-8467-4A7022122960}"/>
    <cellStyle name="Normal 2 6 2 4 7" xfId="13787" xr:uid="{C67B1CEB-659F-49D7-AF42-A53E6118D022}"/>
    <cellStyle name="Normal 2 6 2 5" xfId="3235" xr:uid="{00000000-0005-0000-0000-0000C3040000}"/>
    <cellStyle name="Normal 2 6 2 5 2" xfId="6292" xr:uid="{864BD532-2191-49D7-A5D9-FF59CCEEAFD4}"/>
    <cellStyle name="Normal 2 6 2 5 2 2" xfId="27653" xr:uid="{A64C6447-BC8F-4094-9873-7775BF9AA8CD}"/>
    <cellStyle name="Normal 2 6 2 5 2 3" xfId="15861" xr:uid="{8CEFF8B3-DBEE-4DA2-9982-4C778CE2B6D8}"/>
    <cellStyle name="Normal 2 6 2 5 3" xfId="8314" xr:uid="{5AEDA475-210E-48A9-ACEE-9CB4F1AEDF16}"/>
    <cellStyle name="Normal 2 6 2 5 3 2" xfId="18694" xr:uid="{8CFC2B20-D82C-4836-8B85-B2DDA40B52F2}"/>
    <cellStyle name="Normal 2 6 2 5 4" xfId="11147" xr:uid="{56BF3207-64C4-44E3-AFF4-0474BABB18FC}"/>
    <cellStyle name="Normal 2 6 2 5 4 2" xfId="21527" xr:uid="{80DEABAB-AAEF-44BF-954B-37CF1AB5F697}"/>
    <cellStyle name="Normal 2 6 2 5 5" xfId="24340" xr:uid="{E7546074-5B21-4067-9EB9-A2806E9B7A0C}"/>
    <cellStyle name="Normal 2 6 2 5 6" xfId="13782" xr:uid="{89D4FEE3-FC36-40D1-A84B-A3B2E206D0DA}"/>
    <cellStyle name="Normal 2 6 2 6" xfId="2531" xr:uid="{00000000-0005-0000-0000-0000C4040000}"/>
    <cellStyle name="Normal 2 6 2 6 2" xfId="5804" xr:uid="{10762A9A-7272-485A-943C-B474B929DFA1}"/>
    <cellStyle name="Normal 2 6 2 6 2 2" xfId="28329" xr:uid="{91C42B10-F180-458D-AFC1-107E53C0EC40}"/>
    <cellStyle name="Normal 2 6 2 6 2 3" xfId="15202" xr:uid="{C481E85C-B006-44B4-B153-234F7CD519A4}"/>
    <cellStyle name="Normal 2 6 2 6 3" xfId="7655" xr:uid="{802B6534-EC9E-4BAF-9ED1-E58A0B5A1B3C}"/>
    <cellStyle name="Normal 2 6 2 6 3 2" xfId="18035" xr:uid="{0C59ABBA-3D43-4EB6-8CC4-6FDE3F98A84D}"/>
    <cellStyle name="Normal 2 6 2 6 4" xfId="10488" xr:uid="{1FCE637C-45EC-4DB5-B22E-0EB0BA1F730F}"/>
    <cellStyle name="Normal 2 6 2 6 4 2" xfId="20868" xr:uid="{3DB16BC8-7567-4D71-BE88-6964F1429595}"/>
    <cellStyle name="Normal 2 6 2 6 5" xfId="23451" xr:uid="{3467CB81-E993-4155-9658-380959AE2084}"/>
    <cellStyle name="Normal 2 6 2 6 6" xfId="12918" xr:uid="{12AC7268-F7FD-4FC4-9DD5-F0A75605BD3E}"/>
    <cellStyle name="Normal 2 6 2 7" xfId="2225" xr:uid="{00000000-0005-0000-0000-0000BA040000}"/>
    <cellStyle name="Normal 2 6 2 7 2" xfId="7351" xr:uid="{D530F37D-DEF4-4170-A7A3-CB1060AA827D}"/>
    <cellStyle name="Normal 2 6 2 7 2 2" xfId="17731" xr:uid="{1AC286B0-EC57-4FEF-9592-7305F7F714D3}"/>
    <cellStyle name="Normal 2 6 2 7 3" xfId="10184" xr:uid="{917FF294-FA44-4D45-86B4-360CE91273CB}"/>
    <cellStyle name="Normal 2 6 2 7 3 2" xfId="20564" xr:uid="{80CC7CE1-1E69-417B-BC19-550A0933C939}"/>
    <cellStyle name="Normal 2 6 2 7 4" xfId="24402" xr:uid="{1502BF02-3285-4572-A39D-B74C8D53DD14}"/>
    <cellStyle name="Normal 2 6 2 7 5" xfId="14898" xr:uid="{1CA6A51E-82D5-4C77-BCEB-1851F5CDC9B4}"/>
    <cellStyle name="Normal 2 6 2 8" xfId="3791" xr:uid="{EA396F53-A8E3-4AAD-AEFE-BE244E793E8F}"/>
    <cellStyle name="Normal 2 6 2 8 2" xfId="8626" xr:uid="{ED8914F2-C102-4167-8F91-AA93ECEF9C27}"/>
    <cellStyle name="Normal 2 6 2 8 2 2" xfId="19006" xr:uid="{70494654-2281-49E4-99E3-8834C809E729}"/>
    <cellStyle name="Normal 2 6 2 8 3" xfId="11459" xr:uid="{56BA38B1-DC32-4B80-B62D-8B1022DA2726}"/>
    <cellStyle name="Normal 2 6 2 8 3 2" xfId="21839" xr:uid="{278BD44B-3A17-484E-ABAC-932535BD4874}"/>
    <cellStyle name="Normal 2 6 2 8 4" xfId="16173" xr:uid="{E09CC765-129B-4103-A5F1-3F1553452D84}"/>
    <cellStyle name="Normal 2 6 2 9" xfId="5172" xr:uid="{C8D33ABA-A6DE-4D30-A213-75A149B1FA83}"/>
    <cellStyle name="Normal 2 6 2 9 2" xfId="14469" xr:uid="{974A2E2F-85FD-42D4-9E21-8199EEBB5EB3}"/>
    <cellStyle name="Normal 2 6 3" xfId="824" xr:uid="{00000000-0005-0000-0000-0000E4040000}"/>
    <cellStyle name="Normal 2 6 3 10" xfId="9757" xr:uid="{A4D62B8B-D218-4840-B61C-71340FE99392}"/>
    <cellStyle name="Normal 2 6 3 10 2" xfId="20137" xr:uid="{FC4D10FB-3755-4F39-A082-152E804D35F2}"/>
    <cellStyle name="Normal 2 6 3 11" xfId="24999" xr:uid="{B09E0DFE-CB49-4293-9A76-68CE4C4AFD3E}"/>
    <cellStyle name="Normal 2 6 3 12" xfId="12573" xr:uid="{6DF2FDF8-BF05-4326-8CED-AF04FE39C9F4}"/>
    <cellStyle name="Normal 2 6 3 2" xfId="2750" xr:uid="{00000000-0005-0000-0000-0000C6040000}"/>
    <cellStyle name="Normal 2 6 3 2 2" xfId="3242" xr:uid="{00000000-0005-0000-0000-0000C7040000}"/>
    <cellStyle name="Normal 2 6 3 2 2 2" xfId="6299" xr:uid="{7304B549-7725-4E18-B383-08AC32602764}"/>
    <cellStyle name="Normal 2 6 3 2 2 2 2" xfId="28080" xr:uid="{92E698A4-443E-4E9F-912D-3316C8057977}"/>
    <cellStyle name="Normal 2 6 3 2 2 2 3" xfId="15868" xr:uid="{E2BEE138-2676-4D8C-9875-BCFE68E134F5}"/>
    <cellStyle name="Normal 2 6 3 2 2 3" xfId="8321" xr:uid="{E291EB98-CB64-4225-A299-2FBB6958D1D8}"/>
    <cellStyle name="Normal 2 6 3 2 2 3 2" xfId="18701" xr:uid="{767B6D43-7AD9-4B29-821F-6A35E2A9C3B4}"/>
    <cellStyle name="Normal 2 6 3 2 2 4" xfId="11154" xr:uid="{748016B8-AB50-4139-A5F0-56CB27A68A9F}"/>
    <cellStyle name="Normal 2 6 3 2 2 4 2" xfId="21534" xr:uid="{95D20107-076A-48EF-AB96-F7E20554289D}"/>
    <cellStyle name="Normal 2 6 3 2 2 5" xfId="23899" xr:uid="{0FBF2B24-DE81-4443-8299-141FA0D649DA}"/>
    <cellStyle name="Normal 2 6 3 2 2 6" xfId="13789" xr:uid="{F9D0B80D-AC75-439E-A28A-B9DE7A394B05}"/>
    <cellStyle name="Normal 2 6 3 2 3" xfId="4313" xr:uid="{FDB00B43-EDE2-439A-8599-5EB1BA9F4CE7}"/>
    <cellStyle name="Normal 2 6 3 2 3 2" xfId="9084" xr:uid="{16808E95-2586-46E7-BE40-B97AEE2CFFB2}"/>
    <cellStyle name="Normal 2 6 3 2 3 2 2" xfId="29127" xr:uid="{7F4B2F7D-F1C0-4A26-B6B2-BD2773891107}"/>
    <cellStyle name="Normal 2 6 3 2 3 2 3" xfId="19464" xr:uid="{8D3D01C1-5F5A-488C-9B61-70485AA27C9D}"/>
    <cellStyle name="Normal 2 6 3 2 3 3" xfId="11917" xr:uid="{3CB88BFF-7034-4492-AA0A-14017708B94E}"/>
    <cellStyle name="Normal 2 6 3 2 3 3 2" xfId="22297" xr:uid="{A14D9E91-F974-4C75-97D6-B6D0E1D8D640}"/>
    <cellStyle name="Normal 2 6 3 2 3 4" xfId="24335" xr:uid="{01B9F8C2-15BC-4CE9-BC27-617DA3FAF2A3}"/>
    <cellStyle name="Normal 2 6 3 2 3 5" xfId="16631" xr:uid="{566336C9-D4DB-4A32-91F6-86EAD6606C09}"/>
    <cellStyle name="Normal 2 6 3 2 4" xfId="5967" xr:uid="{B0225D42-3F43-429F-96D2-B3C4FFF017AF}"/>
    <cellStyle name="Normal 2 6 3 2 4 2" xfId="28153" xr:uid="{5C369DB8-5E78-41E0-9489-A73C67F62EB5}"/>
    <cellStyle name="Normal 2 6 3 2 4 3" xfId="15420" xr:uid="{6AC99C5E-64F7-4525-A5AB-A0680637904B}"/>
    <cellStyle name="Normal 2 6 3 2 5" xfId="7873" xr:uid="{187C8DAC-2EBE-40DA-A2BA-B16800DDFA06}"/>
    <cellStyle name="Normal 2 6 3 2 5 2" xfId="18253" xr:uid="{0AB7271F-C4AF-40EE-8F0E-C9A3C9E23C6A}"/>
    <cellStyle name="Normal 2 6 3 2 6" xfId="10706" xr:uid="{68C15709-F04C-47D1-B067-E8BE43F77BD4}"/>
    <cellStyle name="Normal 2 6 3 2 6 2" xfId="21086" xr:uid="{F447D534-E314-47F2-9E88-C461FD47A87B}"/>
    <cellStyle name="Normal 2 6 3 2 7" xfId="24627" xr:uid="{0EB4ABFD-ACE5-4ABD-B332-42F09D2BA598}"/>
    <cellStyle name="Normal 2 6 3 2 8" xfId="13192" xr:uid="{564E1D4A-1A87-4C0D-840E-13FA45AB478F}"/>
    <cellStyle name="Normal 2 6 3 3" xfId="3243" xr:uid="{00000000-0005-0000-0000-0000C8040000}"/>
    <cellStyle name="Normal 2 6 3 3 2" xfId="4491" xr:uid="{87207243-8C53-4DE5-B92B-7719F293434A}"/>
    <cellStyle name="Normal 2 6 3 3 2 2" xfId="9262" xr:uid="{C3B3E6F4-D12B-40A9-849B-D88600E4EA46}"/>
    <cellStyle name="Normal 2 6 3 3 2 2 2" xfId="29247" xr:uid="{B14741FC-784C-4ADB-98D1-04F07AD5543C}"/>
    <cellStyle name="Normal 2 6 3 3 2 2 3" xfId="19642" xr:uid="{B4928044-04CD-4CFA-B67F-F481551FE4B0}"/>
    <cellStyle name="Normal 2 6 3 3 2 3" xfId="12095" xr:uid="{5214C419-B95F-42D2-BB6F-9BE7C79034EF}"/>
    <cellStyle name="Normal 2 6 3 3 2 3 2" xfId="22475" xr:uid="{9EAB2E54-3029-4DFB-A3CA-3ED052C1C342}"/>
    <cellStyle name="Normal 2 6 3 3 2 4" xfId="22866" xr:uid="{CAD82A59-8985-4FFB-91FB-1C6232C10769}"/>
    <cellStyle name="Normal 2 6 3 3 2 5" xfId="16809" xr:uid="{B62F27E4-1ED2-4F69-B12F-EC7A9B613844}"/>
    <cellStyle name="Normal 2 6 3 3 3" xfId="6300" xr:uid="{A3DE6E02-6E83-4DF7-A1B7-959133430995}"/>
    <cellStyle name="Normal 2 6 3 3 3 2" xfId="26211" xr:uid="{EE394A47-E38F-4441-AE45-E5E0C939CDE8}"/>
    <cellStyle name="Normal 2 6 3 3 3 3" xfId="15869" xr:uid="{EFF3A563-4A4D-4BA2-B5BE-55B10045C84D}"/>
    <cellStyle name="Normal 2 6 3 3 4" xfId="8322" xr:uid="{10A2EFD6-4550-41B9-9D2C-0C6CA4889477}"/>
    <cellStyle name="Normal 2 6 3 3 4 2" xfId="18702" xr:uid="{3F5120F2-2B31-45F7-AB64-C295BD28981B}"/>
    <cellStyle name="Normal 2 6 3 3 5" xfId="11155" xr:uid="{BB8F6FE3-F7F8-415E-B8E6-30E494857739}"/>
    <cellStyle name="Normal 2 6 3 3 5 2" xfId="21535" xr:uid="{74ADF930-A0CD-47CC-9983-8F504FF6F67F}"/>
    <cellStyle name="Normal 2 6 3 3 6" xfId="24478" xr:uid="{38F64182-7581-4BB8-91EB-F95C8B7C6FD9}"/>
    <cellStyle name="Normal 2 6 3 3 7" xfId="13790" xr:uid="{B07449D2-9759-4D4B-84D2-842A75D20F86}"/>
    <cellStyle name="Normal 2 6 3 4" xfId="3241" xr:uid="{00000000-0005-0000-0000-0000C9040000}"/>
    <cellStyle name="Normal 2 6 3 4 2" xfId="6298" xr:uid="{76E59889-A8B4-4D0D-A5C6-DA7E60392EA5}"/>
    <cellStyle name="Normal 2 6 3 4 2 2" xfId="26029" xr:uid="{D7ED80EF-2C71-4AFF-BD14-B827B1696D1D}"/>
    <cellStyle name="Normal 2 6 3 4 2 3" xfId="15867" xr:uid="{D1417E44-7FC8-4EED-B6AB-389147BE2DAC}"/>
    <cellStyle name="Normal 2 6 3 4 3" xfId="8320" xr:uid="{E57003F0-69DC-4BDB-87A5-D5970FC7987A}"/>
    <cellStyle name="Normal 2 6 3 4 3 2" xfId="18700" xr:uid="{5BE996CC-BDE8-4271-939A-B58DE1544666}"/>
    <cellStyle name="Normal 2 6 3 4 4" xfId="11153" xr:uid="{BDB2A5CA-124E-4DB8-8FB4-2F10C553E449}"/>
    <cellStyle name="Normal 2 6 3 4 4 2" xfId="21533" xr:uid="{80215D5B-DD7D-485F-939B-771F38FEBCDD}"/>
    <cellStyle name="Normal 2 6 3 4 5" xfId="25544" xr:uid="{4B134884-26C9-4669-87A5-D352E80BAD43}"/>
    <cellStyle name="Normal 2 6 3 4 6" xfId="13788" xr:uid="{B05C497A-8A05-41D1-96AA-F3A7AB582F5C}"/>
    <cellStyle name="Normal 2 6 3 5" xfId="2574" xr:uid="{00000000-0005-0000-0000-0000CA040000}"/>
    <cellStyle name="Normal 2 6 3 5 2" xfId="5838" xr:uid="{DF0E3358-E753-47A6-BED4-29A4340CC710}"/>
    <cellStyle name="Normal 2 6 3 5 2 2" xfId="26224" xr:uid="{8CBC7597-9E25-4985-AB21-CABF7A1CC924}"/>
    <cellStyle name="Normal 2 6 3 5 2 3" xfId="15245" xr:uid="{F9F030D3-C608-4F08-9C1C-0B51A7D277A5}"/>
    <cellStyle name="Normal 2 6 3 5 3" xfId="7698" xr:uid="{C45C4104-5723-49BB-8658-8B71663BE1F3}"/>
    <cellStyle name="Normal 2 6 3 5 3 2" xfId="18078" xr:uid="{4805201E-4483-45A6-80B7-2FACFD456AAC}"/>
    <cellStyle name="Normal 2 6 3 5 4" xfId="10531" xr:uid="{F588443A-6DD1-4DCF-9335-0C05F6C0E82B}"/>
    <cellStyle name="Normal 2 6 3 5 4 2" xfId="20911" xr:uid="{44532367-E5EB-47CF-A810-C3244C6410ED}"/>
    <cellStyle name="Normal 2 6 3 5 5" xfId="23803" xr:uid="{B831D932-89A5-497D-97E7-E8EFC916E333}"/>
    <cellStyle name="Normal 2 6 3 5 6" xfId="12961" xr:uid="{74DE7D1D-E440-4BEA-806A-E5800002F8B0}"/>
    <cellStyle name="Normal 2 6 3 6" xfId="2340" xr:uid="{00000000-0005-0000-0000-0000C5040000}"/>
    <cellStyle name="Normal 2 6 3 6 2" xfId="7466" xr:uid="{3A60FAA7-236C-4287-AADF-56E2DF722CB0}"/>
    <cellStyle name="Normal 2 6 3 6 2 2" xfId="17846" xr:uid="{791B2BBF-96B1-477D-BD65-FE70725DA7C6}"/>
    <cellStyle name="Normal 2 6 3 6 3" xfId="10299" xr:uid="{A010738C-6954-46F7-B0D6-5D8E10447902}"/>
    <cellStyle name="Normal 2 6 3 6 3 2" xfId="20679" xr:uid="{5CFF61F0-0CCD-4BE0-BA9F-5E49FCC5A30F}"/>
    <cellStyle name="Normal 2 6 3 6 4" xfId="24777" xr:uid="{5866C81F-BCDD-41B4-8389-503ADA704CF2}"/>
    <cellStyle name="Normal 2 6 3 6 5" xfId="15013" xr:uid="{B537DB6D-4B8B-4F24-A17E-59B8AA53E2D2}"/>
    <cellStyle name="Normal 2 6 3 7" xfId="3851" xr:uid="{2F0129F9-6EAF-4AAF-9CE7-DA34D158108D}"/>
    <cellStyle name="Normal 2 6 3 7 2" xfId="8683" xr:uid="{C55A7311-DEFF-40BB-AD48-3EC8C83781BC}"/>
    <cellStyle name="Normal 2 6 3 7 2 2" xfId="19063" xr:uid="{6D1693A2-58F9-4467-9713-1AAD0D03E2A2}"/>
    <cellStyle name="Normal 2 6 3 7 3" xfId="11516" xr:uid="{243DA632-E680-4E69-8C95-E06E0EAF6D1D}"/>
    <cellStyle name="Normal 2 6 3 7 3 2" xfId="21896" xr:uid="{864F57A7-5DC2-4353-9E34-85C3714B0248}"/>
    <cellStyle name="Normal 2 6 3 7 4" xfId="16230" xr:uid="{7A31CD01-4889-4F8B-B42B-1EC4E2C4D6B1}"/>
    <cellStyle name="Normal 2 6 3 8" xfId="5174" xr:uid="{8AE79431-F88A-4C41-B95B-4BA664C147B4}"/>
    <cellStyle name="Normal 2 6 3 8 2" xfId="14471" xr:uid="{40FFDD92-F8D1-4A22-A3DF-4E5C0A8744A6}"/>
    <cellStyle name="Normal 2 6 3 9" xfId="6924" xr:uid="{20101572-6AD5-4DB0-B4EC-D86429EB91A3}"/>
    <cellStyle name="Normal 2 6 3 9 2" xfId="17304" xr:uid="{83D1B01E-C56A-4CBA-A0AC-28D7157D2623}"/>
    <cellStyle name="Normal 2 6 4" xfId="825" xr:uid="{00000000-0005-0000-0000-0000E5040000}"/>
    <cellStyle name="Normal 2 6 4 2" xfId="3244" xr:uid="{00000000-0005-0000-0000-0000CC040000}"/>
    <cellStyle name="Normal 2 6 4 2 2" xfId="6301" xr:uid="{26AA86EE-97E0-48FA-85E2-64D1D01642DB}"/>
    <cellStyle name="Normal 2 6 4 2 2 2" xfId="27736" xr:uid="{62530CFF-EAD0-4DCC-8A0F-51132B070C03}"/>
    <cellStyle name="Normal 2 6 4 2 2 3" xfId="15870" xr:uid="{38DC05D0-1BDA-437F-9A6F-0B1EB9623D15}"/>
    <cellStyle name="Normal 2 6 4 2 3" xfId="8323" xr:uid="{66BF30D8-781F-4445-9403-8B1239B99C01}"/>
    <cellStyle name="Normal 2 6 4 2 3 2" xfId="18703" xr:uid="{696D15CB-68D5-4E6B-AC4E-F2E170C0BE1A}"/>
    <cellStyle name="Normal 2 6 4 2 4" xfId="11156" xr:uid="{9AADA220-B9CE-4749-AE31-CBC01B68FA08}"/>
    <cellStyle name="Normal 2 6 4 2 4 2" xfId="21536" xr:uid="{544947B8-8889-427F-98F8-7DB4E71898AA}"/>
    <cellStyle name="Normal 2 6 4 2 5" xfId="23670" xr:uid="{40D936BC-B2FB-444D-BA06-05C16CD95B47}"/>
    <cellStyle name="Normal 2 6 4 2 6" xfId="13791" xr:uid="{CD9279EA-FE4F-45C0-B021-898B07933199}"/>
    <cellStyle name="Normal 2 6 4 3" xfId="2747" xr:uid="{00000000-0005-0000-0000-0000CD040000}"/>
    <cellStyle name="Normal 2 6 4 3 2" xfId="5964" xr:uid="{3AC6F347-C68D-4FB4-8BD8-2118D9E8EF4B}"/>
    <cellStyle name="Normal 2 6 4 3 2 2" xfId="25999" xr:uid="{6407EC0A-CA09-4F54-A5DC-8C2C028A5521}"/>
    <cellStyle name="Normal 2 6 4 3 2 3" xfId="15417" xr:uid="{C193E26C-D856-4793-947D-EF2429FBC763}"/>
    <cellStyle name="Normal 2 6 4 3 3" xfId="7870" xr:uid="{1E3CF3CE-B1BC-4F2D-A7C8-61E4A10A365D}"/>
    <cellStyle name="Normal 2 6 4 3 3 2" xfId="18250" xr:uid="{8BD55EF0-2C46-4F9F-BF52-2E5AC363DFD0}"/>
    <cellStyle name="Normal 2 6 4 3 4" xfId="10703" xr:uid="{DF3A9D90-F1F1-4774-A6A8-BFA0FB02DDAB}"/>
    <cellStyle name="Normal 2 6 4 3 4 2" xfId="21083" xr:uid="{AECC2B9B-F637-458C-95D4-B8705547F79B}"/>
    <cellStyle name="Normal 2 6 4 3 5" xfId="25084" xr:uid="{F7D65038-43B7-4600-B665-FE61C3DC1D05}"/>
    <cellStyle name="Normal 2 6 4 3 6" xfId="13189" xr:uid="{9FF62838-0196-4BF7-8043-8AD349460ECA}"/>
    <cellStyle name="Normal 2 6 4 4" xfId="4172" xr:uid="{FAAE8149-8145-432C-B91A-EC872542167A}"/>
    <cellStyle name="Normal 2 6 4 4 2" xfId="8943" xr:uid="{A898C8CD-3D30-4C1C-ABD9-8656076B5A81}"/>
    <cellStyle name="Normal 2 6 4 4 2 2" xfId="19323" xr:uid="{1A9ED637-57DF-4EC7-8488-4C7592B288CF}"/>
    <cellStyle name="Normal 2 6 4 4 3" xfId="11776" xr:uid="{3183CE16-5648-42F3-904D-5A8528B42A9C}"/>
    <cellStyle name="Normal 2 6 4 4 3 2" xfId="22156" xr:uid="{D292C677-4EC5-461E-B23B-11316430DFAC}"/>
    <cellStyle name="Normal 2 6 4 4 4" xfId="24113" xr:uid="{4B28783D-BCF0-40D5-BA39-A0BD1889A410}"/>
    <cellStyle name="Normal 2 6 4 4 5" xfId="16490" xr:uid="{FCD70FC5-0B68-4997-9C12-BBFBD166F7A2}"/>
    <cellStyle name="Normal 2 6 4 5" xfId="5175" xr:uid="{7A080356-2637-46E2-A77E-82C5ACAE8493}"/>
    <cellStyle name="Normal 2 6 4 5 2" xfId="14472" xr:uid="{87F5C9D8-9A57-40FE-BC24-29C7BD440DC2}"/>
    <cellStyle name="Normal 2 6 4 6" xfId="6925" xr:uid="{1EB19ED3-15F7-414F-9F66-975C06046ACB}"/>
    <cellStyle name="Normal 2 6 4 6 2" xfId="17305" xr:uid="{E908B670-6EEE-4B27-A219-E53B7B9A3CCF}"/>
    <cellStyle name="Normal 2 6 4 7" xfId="9758" xr:uid="{BBF121FB-D7DF-4229-888D-58897BA66988}"/>
    <cellStyle name="Normal 2 6 4 7 2" xfId="20138" xr:uid="{A447422D-86A8-4D49-B623-57D91E1AC329}"/>
    <cellStyle name="Normal 2 6 4 8" xfId="23437" xr:uid="{2467AEF3-5330-47FD-87A4-229510FDA7FD}"/>
    <cellStyle name="Normal 2 6 4 9" xfId="12731" xr:uid="{4D9A41E0-523B-4A63-AEF3-98D8B656F6EC}"/>
    <cellStyle name="Normal 2 6 5" xfId="3245" xr:uid="{00000000-0005-0000-0000-0000CE040000}"/>
    <cellStyle name="Normal 2 6 5 2" xfId="4492" xr:uid="{A3DD9300-DFB9-4CFD-9A54-92274E601C4B}"/>
    <cellStyle name="Normal 2 6 5 2 2" xfId="9263" xr:uid="{DD784A69-7E3E-4F1A-AC82-8F6F1BD52311}"/>
    <cellStyle name="Normal 2 6 5 2 2 2" xfId="29248" xr:uid="{0D00306C-6116-4176-B54A-03C0D3AA4551}"/>
    <cellStyle name="Normal 2 6 5 2 2 3" xfId="19643" xr:uid="{F2CB09A6-383C-48D6-8D03-D7E890852381}"/>
    <cellStyle name="Normal 2 6 5 2 3" xfId="12096" xr:uid="{6A87C19B-A104-452B-9739-483A28C9AE79}"/>
    <cellStyle name="Normal 2 6 5 2 3 2" xfId="22476" xr:uid="{35392DE0-6C17-4AAF-B1BA-5476F364C1F7}"/>
    <cellStyle name="Normal 2 6 5 2 4" xfId="22643" xr:uid="{1DAD417C-CEC3-4A47-A424-5DFB07AF424F}"/>
    <cellStyle name="Normal 2 6 5 2 5" xfId="16810" xr:uid="{CDCBDCFE-1C6A-46F9-8B05-D7FB38E609D1}"/>
    <cellStyle name="Normal 2 6 5 3" xfId="6302" xr:uid="{D9E241B8-02A4-427F-8AE0-EEAB32CD3011}"/>
    <cellStyle name="Normal 2 6 5 3 2" xfId="28141" xr:uid="{5AE0B9C7-05E0-42CD-9E29-BCFC29DBD4C5}"/>
    <cellStyle name="Normal 2 6 5 3 3" xfId="15871" xr:uid="{F4E50B5F-0237-4929-B47F-EF36A19EE155}"/>
    <cellStyle name="Normal 2 6 5 4" xfId="8324" xr:uid="{EFFF14CB-F067-4F81-B899-6C534B5B4390}"/>
    <cellStyle name="Normal 2 6 5 4 2" xfId="18704" xr:uid="{13BEAD3E-CAD8-4E9A-8C8D-73BA059008A1}"/>
    <cellStyle name="Normal 2 6 5 5" xfId="11157" xr:uid="{8260038C-40B8-4B48-B86B-150E1BB7C91B}"/>
    <cellStyle name="Normal 2 6 5 5 2" xfId="21537" xr:uid="{5E4EEA9D-1019-4434-BE7E-77F65C173361}"/>
    <cellStyle name="Normal 2 6 5 6" xfId="25302" xr:uid="{C39A1771-4B7B-4FA5-A546-E3F549907874}"/>
    <cellStyle name="Normal 2 6 5 7" xfId="13792" xr:uid="{62094DEE-5D6A-4587-B5C3-6B51F53AC0CC}"/>
    <cellStyle name="Normal 2 6 6" xfId="2913" xr:uid="{00000000-0005-0000-0000-0000CF040000}"/>
    <cellStyle name="Normal 2 6 6 2" xfId="6098" xr:uid="{3F07CF2B-E2C3-4A94-86F5-C526D5A30387}"/>
    <cellStyle name="Normal 2 6 6 2 2" xfId="25844" xr:uid="{89030345-8F55-454A-84BA-BF49A031CD02}"/>
    <cellStyle name="Normal 2 6 6 2 3" xfId="15576" xr:uid="{ACA6E232-F876-4D2C-B3F8-1D3F6BDA8948}"/>
    <cellStyle name="Normal 2 6 6 3" xfId="8029" xr:uid="{42120A84-98C8-41ED-A11F-EB419CC9F1E1}"/>
    <cellStyle name="Normal 2 6 6 3 2" xfId="18409" xr:uid="{F02AD8A5-2195-4EF0-9E9F-3259ECBE80B4}"/>
    <cellStyle name="Normal 2 6 6 4" xfId="10862" xr:uid="{67350C24-62FC-42C2-9B15-1073360F93E2}"/>
    <cellStyle name="Normal 2 6 6 4 2" xfId="21242" xr:uid="{7586ABD7-1A9A-4747-83A4-C02958ED7CA3}"/>
    <cellStyle name="Normal 2 6 6 5" xfId="22686" xr:uid="{50EB29A5-FE3E-4EE9-8F15-737CE4DD97F0}"/>
    <cellStyle name="Normal 2 6 6 6" xfId="13429" xr:uid="{FB8F4C21-A5D5-4C65-A7E8-2622D69B734E}"/>
    <cellStyle name="Normal 2 6 7" xfId="2471" xr:uid="{00000000-0005-0000-0000-0000D0040000}"/>
    <cellStyle name="Normal 2 6 7 2" xfId="5758" xr:uid="{D2868D63-22F0-4956-A066-B914852ABDEE}"/>
    <cellStyle name="Normal 2 6 7 2 2" xfId="26261" xr:uid="{70223284-C886-43CC-B95C-40E37BC2C671}"/>
    <cellStyle name="Normal 2 6 7 2 3" xfId="15142" xr:uid="{34CDAF7D-28FF-4D89-9CFB-E0BDDA502805}"/>
    <cellStyle name="Normal 2 6 7 3" xfId="7595" xr:uid="{5893C7BC-E3C2-4EF6-8D7B-A10380A32821}"/>
    <cellStyle name="Normal 2 6 7 3 2" xfId="17975" xr:uid="{3F055587-DB80-4D3B-9368-A460981ED099}"/>
    <cellStyle name="Normal 2 6 7 4" xfId="10428" xr:uid="{B6AAA150-C551-43E3-8964-7E03F1AE4B5A}"/>
    <cellStyle name="Normal 2 6 7 4 2" xfId="20808" xr:uid="{E0EF6062-5071-41CB-889C-987F9B3E8377}"/>
    <cellStyle name="Normal 2 6 7 5" xfId="24536" xr:uid="{ABF28A36-FD7D-46E5-B605-AA7A948D3FC4}"/>
    <cellStyle name="Normal 2 6 7 6" xfId="12858" xr:uid="{A6F2CC7B-F5FD-4ACD-BBD6-115C96CC06F1}"/>
    <cellStyle name="Normal 2 6 8" xfId="2165" xr:uid="{00000000-0005-0000-0000-0000B9040000}"/>
    <cellStyle name="Normal 2 6 8 2" xfId="7291" xr:uid="{0EB573FA-EEF6-439E-A56B-BDBDAE879304}"/>
    <cellStyle name="Normal 2 6 8 2 2" xfId="17671" xr:uid="{4DC08CDF-9F03-44B1-AFD4-F6F5E2B029B7}"/>
    <cellStyle name="Normal 2 6 8 3" xfId="10124" xr:uid="{F5839759-13CE-4805-BB77-B640C64967FE}"/>
    <cellStyle name="Normal 2 6 8 3 2" xfId="20504" xr:uid="{578F8F1F-D0D9-4E82-AEDC-2E3008B84CE1}"/>
    <cellStyle name="Normal 2 6 8 4" xfId="22945" xr:uid="{3E25F616-C5F5-426E-A79E-6C9D09D93F12}"/>
    <cellStyle name="Normal 2 6 8 5" xfId="14838" xr:uid="{6735C330-4283-4D90-AC95-85E796A9B56E}"/>
    <cellStyle name="Normal 2 6 9" xfId="3950" xr:uid="{768BD1A0-E9FC-4057-8CB2-EEB941EB5E31}"/>
    <cellStyle name="Normal 2 6 9 2" xfId="8781" xr:uid="{E40725E7-E25B-4B86-978A-F410327532ED}"/>
    <cellStyle name="Normal 2 6 9 2 2" xfId="19161" xr:uid="{AABAA0C8-6D30-44E6-AFFD-FD33B4ACC440}"/>
    <cellStyle name="Normal 2 6 9 3" xfId="11614" xr:uid="{6C6BEF3B-A7BE-4192-8AFB-AC48CF963000}"/>
    <cellStyle name="Normal 2 6 9 3 2" xfId="21994" xr:uid="{BE8C2767-4BA7-4EEE-903C-B8C4D963EC10}"/>
    <cellStyle name="Normal 2 6 9 4" xfId="16328" xr:uid="{0B82CE58-B896-42FB-B2C2-EBDE2E302BD6}"/>
    <cellStyle name="Normal 2 7" xfId="826" xr:uid="{00000000-0005-0000-0000-0000E6040000}"/>
    <cellStyle name="Normal 2 7 10" xfId="5176" xr:uid="{9CD5321E-0D32-4E21-8C53-766D143E0BA3}"/>
    <cellStyle name="Normal 2 7 10 2" xfId="14473" xr:uid="{599DCDD7-1C0F-49D3-AEAE-1B75E1AE40C9}"/>
    <cellStyle name="Normal 2 7 11" xfId="6926" xr:uid="{80BB76AE-DDE6-4543-A159-C3E3623D1485}"/>
    <cellStyle name="Normal 2 7 11 2" xfId="17306" xr:uid="{AE83A673-8891-44DF-A0F1-AEE7ECD49F20}"/>
    <cellStyle name="Normal 2 7 12" xfId="9759" xr:uid="{6278D750-9C21-4CA5-B2B3-E9BDB0803732}"/>
    <cellStyle name="Normal 2 7 12 2" xfId="20139" xr:uid="{CE1E7404-7B0B-4E6D-92D2-BFBF115EE3DB}"/>
    <cellStyle name="Normal 2 7 13" xfId="25463" xr:uid="{DF6CD18B-2F2D-4207-8C69-DD24C3320652}"/>
    <cellStyle name="Normal 2 7 14" xfId="12411" xr:uid="{BD85830B-CE9E-45F5-AE23-751D67618F47}"/>
    <cellStyle name="Normal 2 7 15" xfId="29568" xr:uid="{F2A4C11B-61FF-44DA-8BB6-067397F32AA5}"/>
    <cellStyle name="Normal 2 7 2" xfId="827" xr:uid="{00000000-0005-0000-0000-0000E7040000}"/>
    <cellStyle name="Normal 2 7 2 10" xfId="6927" xr:uid="{4B2C54F7-1C4B-49F1-AF42-2B99EB4FF8AB}"/>
    <cellStyle name="Normal 2 7 2 10 2" xfId="17307" xr:uid="{E7C730BD-8187-4087-84C7-9A21F8D763A7}"/>
    <cellStyle name="Normal 2 7 2 11" xfId="9760" xr:uid="{30B3C8EE-236F-4D31-A8E1-C6229247C9D4}"/>
    <cellStyle name="Normal 2 7 2 11 2" xfId="20140" xr:uid="{8D265F91-367B-4C32-A21A-6320554103E3}"/>
    <cellStyle name="Normal 2 7 2 12" xfId="22856" xr:uid="{92EF549A-DD3C-46B0-BED7-0C9A1986C83C}"/>
    <cellStyle name="Normal 2 7 2 13" xfId="12471" xr:uid="{6962162F-A72E-489A-AFA8-D860B3AC8C11}"/>
    <cellStyle name="Normal 2 7 2 2" xfId="828" xr:uid="{00000000-0005-0000-0000-0000E8040000}"/>
    <cellStyle name="Normal 2 7 2 2 10" xfId="13036" xr:uid="{0AA01A78-69EF-4114-B2BB-B3045BE91DCA}"/>
    <cellStyle name="Normal 2 7 2 2 2" xfId="2753" xr:uid="{00000000-0005-0000-0000-0000D4040000}"/>
    <cellStyle name="Normal 2 7 2 2 2 2" xfId="3248" xr:uid="{00000000-0005-0000-0000-0000D5040000}"/>
    <cellStyle name="Normal 2 7 2 2 2 2 2" xfId="6305" xr:uid="{3F37FFE1-9605-425C-A216-C5C3766D8891}"/>
    <cellStyle name="Normal 2 7 2 2 2 2 2 2" xfId="27927" xr:uid="{71267D9A-AAD4-4888-BB0F-A6752B1171B8}"/>
    <cellStyle name="Normal 2 7 2 2 2 2 2 3" xfId="15874" xr:uid="{78DF3D38-9F73-439E-A287-89CE869E1EE0}"/>
    <cellStyle name="Normal 2 7 2 2 2 2 3" xfId="8327" xr:uid="{041AEE86-5E87-4121-BE6D-95B8ED5DBD23}"/>
    <cellStyle name="Normal 2 7 2 2 2 2 3 2" xfId="18707" xr:uid="{4FBD9496-DACD-4EED-A203-DAA1B518EB17}"/>
    <cellStyle name="Normal 2 7 2 2 2 2 4" xfId="11160" xr:uid="{D9DB168F-7EE2-4C16-A285-F74B1B4773A6}"/>
    <cellStyle name="Normal 2 7 2 2 2 2 4 2" xfId="21540" xr:uid="{B5176D5B-292B-41E6-931B-ABF05B42C01C}"/>
    <cellStyle name="Normal 2 7 2 2 2 2 5" xfId="23024" xr:uid="{3537CE86-360E-4CCD-8DF9-151C226AFF84}"/>
    <cellStyle name="Normal 2 7 2 2 2 2 6" xfId="13795" xr:uid="{C57A5B3F-A737-4DF9-8FE1-263A28DC07EB}"/>
    <cellStyle name="Normal 2 7 2 2 2 3" xfId="4315" xr:uid="{FFC00805-99EC-4945-BAD6-33C2B8920012}"/>
    <cellStyle name="Normal 2 7 2 2 2 3 2" xfId="9086" xr:uid="{2FF21747-EFA1-424C-8717-55E3A30DD691}"/>
    <cellStyle name="Normal 2 7 2 2 2 3 2 2" xfId="29129" xr:uid="{C3EF06AF-415D-4422-AF34-D98D777D4C72}"/>
    <cellStyle name="Normal 2 7 2 2 2 3 2 3" xfId="19466" xr:uid="{7C746684-E314-4401-AC36-5BD913A672F2}"/>
    <cellStyle name="Normal 2 7 2 2 2 3 3" xfId="11919" xr:uid="{BEA25E24-2834-4578-8A5A-5CCC0A8E9A15}"/>
    <cellStyle name="Normal 2 7 2 2 2 3 3 2" xfId="22299" xr:uid="{421306C6-8FF7-4983-9458-E7E6600E8567}"/>
    <cellStyle name="Normal 2 7 2 2 2 3 4" xfId="23091" xr:uid="{EA2CFD82-7F75-467D-A582-25A18A0DA923}"/>
    <cellStyle name="Normal 2 7 2 2 2 3 5" xfId="16633" xr:uid="{B3808F8F-BD78-4371-BDCC-E034C7C8F9E3}"/>
    <cellStyle name="Normal 2 7 2 2 2 4" xfId="5970" xr:uid="{FB91A383-B100-4FF6-986D-91A9D5125407}"/>
    <cellStyle name="Normal 2 7 2 2 2 4 2" xfId="28518" xr:uid="{F53A6796-1339-411E-9581-FBD442974032}"/>
    <cellStyle name="Normal 2 7 2 2 2 4 3" xfId="15423" xr:uid="{6136F13A-FDEC-48F1-B23C-C2ABD1E7BA13}"/>
    <cellStyle name="Normal 2 7 2 2 2 5" xfId="7876" xr:uid="{80A07288-7984-4F94-9DF1-0D50A1274AD2}"/>
    <cellStyle name="Normal 2 7 2 2 2 5 2" xfId="18256" xr:uid="{47E2FEC9-8946-4F38-8291-63337E373D72}"/>
    <cellStyle name="Normal 2 7 2 2 2 6" xfId="10709" xr:uid="{193B0A73-1D11-422A-941F-0024136F0454}"/>
    <cellStyle name="Normal 2 7 2 2 2 6 2" xfId="21089" xr:uid="{9EEF06D9-0239-4678-AAAE-3FE145793384}"/>
    <cellStyle name="Normal 2 7 2 2 2 7" xfId="23586" xr:uid="{85AD88BB-6EEB-4A4F-906C-9069C5A0D512}"/>
    <cellStyle name="Normal 2 7 2 2 2 8" xfId="13195" xr:uid="{05AAC9C7-D092-4CBE-9B97-DCB68CB9F745}"/>
    <cellStyle name="Normal 2 7 2 2 3" xfId="3249" xr:uid="{00000000-0005-0000-0000-0000D6040000}"/>
    <cellStyle name="Normal 2 7 2 2 3 2" xfId="4493" xr:uid="{7BD627DC-9A61-453D-ACA5-190C16C8BA58}"/>
    <cellStyle name="Normal 2 7 2 2 3 2 2" xfId="9264" xr:uid="{337D26E3-2CFF-44DF-8059-821F7436A063}"/>
    <cellStyle name="Normal 2 7 2 2 3 2 2 2" xfId="19644" xr:uid="{A8BF7C60-23AA-4BAD-856E-100679624A23}"/>
    <cellStyle name="Normal 2 7 2 2 3 2 3" xfId="12097" xr:uid="{45F0224D-3863-4BC9-B20B-7DA4569172ED}"/>
    <cellStyle name="Normal 2 7 2 2 3 2 3 2" xfId="22477" xr:uid="{9D8DCE35-9750-4647-8802-B78CB69B4E1A}"/>
    <cellStyle name="Normal 2 7 2 2 3 2 4" xfId="26915" xr:uid="{0E00F23F-E8BD-40B8-A638-5598DB5B40CE}"/>
    <cellStyle name="Normal 2 7 2 2 3 2 5" xfId="16811" xr:uid="{AEDEBC93-6A37-4253-BD9E-035FB4B64FFC}"/>
    <cellStyle name="Normal 2 7 2 2 3 3" xfId="6306" xr:uid="{1B540ABE-382E-4EC7-BA5C-B9B9D969EABB}"/>
    <cellStyle name="Normal 2 7 2 2 3 3 2" xfId="15875" xr:uid="{56368EE5-3F6A-4213-83FF-06A2867DD031}"/>
    <cellStyle name="Normal 2 7 2 2 3 4" xfId="8328" xr:uid="{FABF5BA2-20C0-4727-BF91-3E08B5C6729F}"/>
    <cellStyle name="Normal 2 7 2 2 3 4 2" xfId="18708" xr:uid="{34211832-17F7-48EC-9752-871DB117CE2D}"/>
    <cellStyle name="Normal 2 7 2 2 3 5" xfId="11161" xr:uid="{EB7CAB05-576E-4098-AF42-5091183ECBA8}"/>
    <cellStyle name="Normal 2 7 2 2 3 5 2" xfId="21541" xr:uid="{EEB8D7AF-A6F3-4E05-B5E4-4D7673A558B2}"/>
    <cellStyle name="Normal 2 7 2 2 3 6" xfId="25413" xr:uid="{F687B384-AE79-4E40-ACF7-96DD38E01573}"/>
    <cellStyle name="Normal 2 7 2 2 3 7" xfId="13796" xr:uid="{B8205858-621C-4A89-A6D0-6CD4FF70F5F2}"/>
    <cellStyle name="Normal 2 7 2 2 4" xfId="3247" xr:uid="{00000000-0005-0000-0000-0000D7040000}"/>
    <cellStyle name="Normal 2 7 2 2 4 2" xfId="6304" xr:uid="{F44F7A92-EB00-4577-AB9B-6F205BD23F40}"/>
    <cellStyle name="Normal 2 7 2 2 4 2 2" xfId="27916" xr:uid="{1DBC5BAF-9CEC-491A-B6F4-2B1B977C86E3}"/>
    <cellStyle name="Normal 2 7 2 2 4 2 3" xfId="15873" xr:uid="{2A5D3804-4633-46A2-805D-B7A2DB7B2E49}"/>
    <cellStyle name="Normal 2 7 2 2 4 3" xfId="8326" xr:uid="{54307EDA-67F1-427A-BB24-0EB4451AAEB4}"/>
    <cellStyle name="Normal 2 7 2 2 4 3 2" xfId="18706" xr:uid="{22B3AAA6-B0CB-4404-BE3B-6A68FA312A1E}"/>
    <cellStyle name="Normal 2 7 2 2 4 4" xfId="11159" xr:uid="{08ACD65D-F031-45DD-B78B-E46A9FAC5C6B}"/>
    <cellStyle name="Normal 2 7 2 2 4 4 2" xfId="21539" xr:uid="{E0164970-C186-4A02-A515-0B39605712D6}"/>
    <cellStyle name="Normal 2 7 2 2 4 5" xfId="24484" xr:uid="{FA6B8D25-7A74-4642-B974-C9AD3830C5D9}"/>
    <cellStyle name="Normal 2 7 2 2 4 6" xfId="13794" xr:uid="{D5B324C0-74E6-4D36-9245-B0A521637CD9}"/>
    <cellStyle name="Normal 2 7 2 2 5" xfId="4238" xr:uid="{95A930D3-0D9E-422E-8A05-F1CFFCAE1F41}"/>
    <cellStyle name="Normal 2 7 2 2 5 2" xfId="9009" xr:uid="{12507572-78BE-42B2-88EE-70516A173534}"/>
    <cellStyle name="Normal 2 7 2 2 5 2 2" xfId="29080" xr:uid="{34B9C282-239A-45F8-9330-F0CA98B202F8}"/>
    <cellStyle name="Normal 2 7 2 2 5 2 3" xfId="19389" xr:uid="{FC5FD584-7541-40A6-B047-72B200AA1381}"/>
    <cellStyle name="Normal 2 7 2 2 5 3" xfId="11842" xr:uid="{444A3CEB-84C5-4874-AB48-B6FDAADF5002}"/>
    <cellStyle name="Normal 2 7 2 2 5 3 2" xfId="22222" xr:uid="{D21C198F-4140-4E5F-89CB-3C60825A4E6B}"/>
    <cellStyle name="Normal 2 7 2 2 5 4" xfId="25375" xr:uid="{BA4ED903-B1AF-4D72-8482-B72971F1F96F}"/>
    <cellStyle name="Normal 2 7 2 2 5 5" xfId="16556" xr:uid="{1096B93B-F377-462B-910C-13E14BDBDE1B}"/>
    <cellStyle name="Normal 2 7 2 2 6" xfId="5178" xr:uid="{F43B598E-1922-42AA-B411-7F29ECE41F77}"/>
    <cellStyle name="Normal 2 7 2 2 6 2" xfId="25959" xr:uid="{4374242D-03D9-45EE-A426-050C499E5392}"/>
    <cellStyle name="Normal 2 7 2 2 6 3" xfId="14475" xr:uid="{E61BB159-C497-4CE4-9208-B4A7D076527F}"/>
    <cellStyle name="Normal 2 7 2 2 7" xfId="6928" xr:uid="{C5FC017B-1281-49EE-A7FE-AD0A58A8ADC7}"/>
    <cellStyle name="Normal 2 7 2 2 7 2" xfId="17308" xr:uid="{88D02D7B-FE1C-4365-A58C-6768F4BF4007}"/>
    <cellStyle name="Normal 2 7 2 2 8" xfId="9761" xr:uid="{B11F3A08-AE12-46CF-8956-93A3125E2059}"/>
    <cellStyle name="Normal 2 7 2 2 8 2" xfId="20141" xr:uid="{BECCE343-5413-41D5-832D-CC080D7D00BE}"/>
    <cellStyle name="Normal 2 7 2 2 9" xfId="24630" xr:uid="{F4A5E673-8448-497C-B47D-E193868297B6}"/>
    <cellStyle name="Normal 2 7 2 3" xfId="2752" xr:uid="{00000000-0005-0000-0000-0000D8040000}"/>
    <cellStyle name="Normal 2 7 2 3 2" xfId="3250" xr:uid="{00000000-0005-0000-0000-0000D9040000}"/>
    <cellStyle name="Normal 2 7 2 3 2 2" xfId="6307" xr:uid="{D7846180-0CE6-4D52-B0E8-C521F952BF80}"/>
    <cellStyle name="Normal 2 7 2 3 2 2 2" xfId="27134" xr:uid="{FD1AB626-FCD5-48E7-BF15-EA8B511346D6}"/>
    <cellStyle name="Normal 2 7 2 3 2 2 3" xfId="15876" xr:uid="{203FD30F-F50A-41A5-9390-74BDCEC03D87}"/>
    <cellStyle name="Normal 2 7 2 3 2 3" xfId="8329" xr:uid="{696E6586-97FD-41C9-9E2B-C0E6F980457E}"/>
    <cellStyle name="Normal 2 7 2 3 2 3 2" xfId="18709" xr:uid="{ECEB8EBD-9FFD-4FEB-9786-17316E7B1B69}"/>
    <cellStyle name="Normal 2 7 2 3 2 4" xfId="11162" xr:uid="{94B6BCF9-4A27-4BB5-A178-28D7027893A5}"/>
    <cellStyle name="Normal 2 7 2 3 2 4 2" xfId="21542" xr:uid="{49640450-8BF2-4513-87FD-CA86A1692F55}"/>
    <cellStyle name="Normal 2 7 2 3 2 5" xfId="22720" xr:uid="{DBF382B6-0D5E-447A-A53A-9AAA10F94EDE}"/>
    <cellStyle name="Normal 2 7 2 3 2 6" xfId="13797" xr:uid="{724F37EB-F72B-4E5A-8AA9-08FDC7AB0EDD}"/>
    <cellStyle name="Normal 2 7 2 3 3" xfId="4314" xr:uid="{958B0FC2-126E-4AE2-8755-60955BB885A8}"/>
    <cellStyle name="Normal 2 7 2 3 3 2" xfId="9085" xr:uid="{07750667-D396-40F9-9E90-590CA6AE19BA}"/>
    <cellStyle name="Normal 2 7 2 3 3 2 2" xfId="29128" xr:uid="{64D184F3-8750-4779-AD7E-3C2670C8C1F9}"/>
    <cellStyle name="Normal 2 7 2 3 3 2 3" xfId="19465" xr:uid="{C55BEBA8-7FED-4FA1-8824-1417E579C19D}"/>
    <cellStyle name="Normal 2 7 2 3 3 3" xfId="11918" xr:uid="{19790472-FDBF-4343-A908-D5227F327227}"/>
    <cellStyle name="Normal 2 7 2 3 3 3 2" xfId="22298" xr:uid="{D32F6789-4B33-4ACE-90BB-18E7DA31FC34}"/>
    <cellStyle name="Normal 2 7 2 3 3 4" xfId="24857" xr:uid="{A4FBD7FA-FBEE-4842-A1E8-43055A965CF0}"/>
    <cellStyle name="Normal 2 7 2 3 3 5" xfId="16632" xr:uid="{43E97128-EC23-4A9B-82E7-5DB4C68F61A8}"/>
    <cellStyle name="Normal 2 7 2 3 4" xfId="5969" xr:uid="{E37172F9-AF05-4B50-BE74-DDE24FC1ECFA}"/>
    <cellStyle name="Normal 2 7 2 3 4 2" xfId="28162" xr:uid="{FB7D729F-D05C-4CFB-AECB-578A7A0E111E}"/>
    <cellStyle name="Normal 2 7 2 3 4 3" xfId="15422" xr:uid="{4BC28C4B-2E55-4758-BFE3-FD794385D915}"/>
    <cellStyle name="Normal 2 7 2 3 5" xfId="7875" xr:uid="{CBC480B9-250E-4752-8C7E-FEECAD33E184}"/>
    <cellStyle name="Normal 2 7 2 3 5 2" xfId="18255" xr:uid="{02A38621-5D51-489E-A9C4-C0034C3E1E4F}"/>
    <cellStyle name="Normal 2 7 2 3 6" xfId="10708" xr:uid="{763846FE-D254-4051-A7F8-A6D9B0A23171}"/>
    <cellStyle name="Normal 2 7 2 3 6 2" xfId="21088" xr:uid="{DDE05959-F911-4E96-A639-A3E9431B0F94}"/>
    <cellStyle name="Normal 2 7 2 3 7" xfId="23813" xr:uid="{38386524-8898-4D1D-8213-35251C1FA35C}"/>
    <cellStyle name="Normal 2 7 2 3 8" xfId="13194" xr:uid="{E7CF5003-47AF-4ED3-860D-20AAD7A72CF2}"/>
    <cellStyle name="Normal 2 7 2 4" xfId="3251" xr:uid="{00000000-0005-0000-0000-0000DA040000}"/>
    <cellStyle name="Normal 2 7 2 4 2" xfId="4494" xr:uid="{2B5F4C4D-2964-42B1-AD6E-6EA6156723F7}"/>
    <cellStyle name="Normal 2 7 2 4 2 2" xfId="9265" xr:uid="{D616D958-AABB-4055-9283-BC0981066AD6}"/>
    <cellStyle name="Normal 2 7 2 4 2 2 2" xfId="19645" xr:uid="{B9F8553E-9544-4AB5-ACE8-E5AB115AB242}"/>
    <cellStyle name="Normal 2 7 2 4 2 3" xfId="12098" xr:uid="{7F8B9777-0E7F-483F-8DD2-A23E5BAAEF5C}"/>
    <cellStyle name="Normal 2 7 2 4 2 3 2" xfId="22478" xr:uid="{93CB87D0-516F-4877-83AC-812AAB80E25D}"/>
    <cellStyle name="Normal 2 7 2 4 2 4" xfId="27886" xr:uid="{0107E775-C3CD-4FC3-96E8-6B1CB5C16DB4}"/>
    <cellStyle name="Normal 2 7 2 4 2 5" xfId="16812" xr:uid="{BE278253-1BF1-4981-AE60-1A8A9A90622F}"/>
    <cellStyle name="Normal 2 7 2 4 3" xfId="6308" xr:uid="{C0BB7D75-75B0-4B27-983C-0A8D2EBD4C74}"/>
    <cellStyle name="Normal 2 7 2 4 3 2" xfId="15877" xr:uid="{DFDD26D1-8C76-4C15-A3F7-1E64C55A1AF7}"/>
    <cellStyle name="Normal 2 7 2 4 4" xfId="8330" xr:uid="{4C3E300F-EE99-4C21-84B3-C4E34C2CA8A5}"/>
    <cellStyle name="Normal 2 7 2 4 4 2" xfId="18710" xr:uid="{C7A34A52-4BA3-42AD-A9E5-0E328121B25C}"/>
    <cellStyle name="Normal 2 7 2 4 5" xfId="11163" xr:uid="{C46616C6-3F24-4C03-9C25-9968C2027064}"/>
    <cellStyle name="Normal 2 7 2 4 5 2" xfId="21543" xr:uid="{52474DD4-4027-48EB-9671-E06736DE8582}"/>
    <cellStyle name="Normal 2 7 2 4 6" xfId="25504" xr:uid="{8A7046FA-FA5B-4560-9DE0-3EDEFA402F35}"/>
    <cellStyle name="Normal 2 7 2 4 7" xfId="13798" xr:uid="{D460E849-04E3-45D2-A14A-FB0901FFCC33}"/>
    <cellStyle name="Normal 2 7 2 5" xfId="3246" xr:uid="{00000000-0005-0000-0000-0000DB040000}"/>
    <cellStyle name="Normal 2 7 2 5 2" xfId="6303" xr:uid="{BE4333F0-C05D-4B14-A1A1-E590D6EDBAD9}"/>
    <cellStyle name="Normal 2 7 2 5 2 2" xfId="28389" xr:uid="{0320A238-0342-4A14-AE2A-497B3DFF82F3}"/>
    <cellStyle name="Normal 2 7 2 5 2 3" xfId="15872" xr:uid="{9A287CA8-8C41-4746-9F51-AB1F2306AE2A}"/>
    <cellStyle name="Normal 2 7 2 5 3" xfId="8325" xr:uid="{272CD5A3-1B0C-4262-A382-8AF74FE454EA}"/>
    <cellStyle name="Normal 2 7 2 5 3 2" xfId="18705" xr:uid="{E38479BA-F997-4544-85B0-C83524F2BDFC}"/>
    <cellStyle name="Normal 2 7 2 5 4" xfId="11158" xr:uid="{C4428E8F-46A5-42B0-84F9-39E1F2CA2692}"/>
    <cellStyle name="Normal 2 7 2 5 4 2" xfId="21538" xr:uid="{497F2DA9-598E-44D7-B61B-D0ADA112B81D}"/>
    <cellStyle name="Normal 2 7 2 5 5" xfId="24351" xr:uid="{0A460A1E-0C6C-4332-9151-D6E996923AC3}"/>
    <cellStyle name="Normal 2 7 2 5 6" xfId="13793" xr:uid="{81B3E93F-8D5A-4A1F-A421-B8426C67CC60}"/>
    <cellStyle name="Normal 2 7 2 6" xfId="2546" xr:uid="{00000000-0005-0000-0000-0000DC040000}"/>
    <cellStyle name="Normal 2 7 2 6 2" xfId="5817" xr:uid="{1D674A74-CA68-4F14-86A3-852BD78DBF62}"/>
    <cellStyle name="Normal 2 7 2 6 2 2" xfId="26111" xr:uid="{3916A2C1-F727-448F-9949-3BC53CBA4AF7}"/>
    <cellStyle name="Normal 2 7 2 6 2 3" xfId="15217" xr:uid="{475B378D-4802-46C9-8541-141DE8D7A611}"/>
    <cellStyle name="Normal 2 7 2 6 3" xfId="7670" xr:uid="{27D543AE-D1E2-4C6C-896C-88156F2BB6EC}"/>
    <cellStyle name="Normal 2 7 2 6 3 2" xfId="18050" xr:uid="{CB20DE0A-CCB4-4FEF-838F-66D5180AC852}"/>
    <cellStyle name="Normal 2 7 2 6 4" xfId="10503" xr:uid="{D2745FDC-32DE-435B-A069-D6CA0C79EB48}"/>
    <cellStyle name="Normal 2 7 2 6 4 2" xfId="20883" xr:uid="{9D7CF0B2-9F8D-42D6-8A93-0AA390D6A34A}"/>
    <cellStyle name="Normal 2 7 2 6 5" xfId="24540" xr:uid="{2F47A91F-BD5F-49D3-8DAE-B69289587EBE}"/>
    <cellStyle name="Normal 2 7 2 6 6" xfId="12933" xr:uid="{000E4F26-F5E8-4094-B174-BBE61AFB4D3B}"/>
    <cellStyle name="Normal 2 7 2 7" xfId="2240" xr:uid="{00000000-0005-0000-0000-0000D2040000}"/>
    <cellStyle name="Normal 2 7 2 7 2" xfId="7366" xr:uid="{5119E13D-4E0E-4D76-8686-5B4526C0C1C7}"/>
    <cellStyle name="Normal 2 7 2 7 2 2" xfId="17746" xr:uid="{FCBA4D9A-FBF7-413B-9350-E19F6DCDCF95}"/>
    <cellStyle name="Normal 2 7 2 7 3" xfId="10199" xr:uid="{29268BB4-8542-4ACA-8912-943E50217DC3}"/>
    <cellStyle name="Normal 2 7 2 7 3 2" xfId="20579" xr:uid="{EF86BB97-B758-4ECF-97B9-1B9AB3D18A92}"/>
    <cellStyle name="Normal 2 7 2 7 4" xfId="24473" xr:uid="{2995AD3E-C9A3-4DBC-B784-99DCCD2CE1FF}"/>
    <cellStyle name="Normal 2 7 2 7 5" xfId="14913" xr:uid="{E726648D-85AB-46CF-86E5-5E3FFD70D0FC}"/>
    <cellStyle name="Normal 2 7 2 8" xfId="3793" xr:uid="{CF4F2132-8A0C-43A3-AB68-C933D526D158}"/>
    <cellStyle name="Normal 2 7 2 8 2" xfId="8628" xr:uid="{5B1BB51F-279A-4AF4-B10A-FFDCE55D05F7}"/>
    <cellStyle name="Normal 2 7 2 8 2 2" xfId="19008" xr:uid="{8D5C05B3-37CC-436B-981B-569D3B6C4AFF}"/>
    <cellStyle name="Normal 2 7 2 8 3" xfId="11461" xr:uid="{A4089863-9C82-4C13-BBA9-39443F4DBAC3}"/>
    <cellStyle name="Normal 2 7 2 8 3 2" xfId="21841" xr:uid="{3FBA34BC-2463-474C-8466-B15DFC67BEB4}"/>
    <cellStyle name="Normal 2 7 2 8 4" xfId="16175" xr:uid="{A4FEF638-BB73-444C-A4F9-7A2B01095EAC}"/>
    <cellStyle name="Normal 2 7 2 9" xfId="5177" xr:uid="{E5D43967-6CEF-4691-8C42-561CDAC6057C}"/>
    <cellStyle name="Normal 2 7 2 9 2" xfId="14474" xr:uid="{99C5F3F4-F27D-484C-98C2-80557E391747}"/>
    <cellStyle name="Normal 2 7 3" xfId="829" xr:uid="{00000000-0005-0000-0000-0000E9040000}"/>
    <cellStyle name="Normal 2 7 3 10" xfId="9762" xr:uid="{B80564E9-6480-4D14-BCE7-7C080664B2B4}"/>
    <cellStyle name="Normal 2 7 3 10 2" xfId="20142" xr:uid="{556952A2-9939-4C12-B86B-39B9853E10B0}"/>
    <cellStyle name="Normal 2 7 3 11" xfId="25522" xr:uid="{234A48C0-02A8-44E1-B3E7-3323B0C7D3D2}"/>
    <cellStyle name="Normal 2 7 3 12" xfId="12574" xr:uid="{00020838-BBC7-41F8-BCA5-E57A9E4B56FE}"/>
    <cellStyle name="Normal 2 7 3 2" xfId="2754" xr:uid="{00000000-0005-0000-0000-0000DE040000}"/>
    <cellStyle name="Normal 2 7 3 2 2" xfId="3253" xr:uid="{00000000-0005-0000-0000-0000DF040000}"/>
    <cellStyle name="Normal 2 7 3 2 2 2" xfId="6310" xr:uid="{51EB6BFC-00E1-4ED8-B0FF-AB5DAADD7864}"/>
    <cellStyle name="Normal 2 7 3 2 2 2 2" xfId="28630" xr:uid="{7D93899E-8F71-4234-AB8C-7C54CC5863CC}"/>
    <cellStyle name="Normal 2 7 3 2 2 2 3" xfId="15879" xr:uid="{6E851EF1-83F0-43C0-8E48-F0C74D9CA53E}"/>
    <cellStyle name="Normal 2 7 3 2 2 3" xfId="8332" xr:uid="{0F84327D-3644-4CD7-BEDF-5CD88CF5F3C7}"/>
    <cellStyle name="Normal 2 7 3 2 2 3 2" xfId="18712" xr:uid="{3CEFA913-4086-4620-8FAE-29374E0926BB}"/>
    <cellStyle name="Normal 2 7 3 2 2 4" xfId="11165" xr:uid="{5DD1EFA7-030D-4944-B43B-A633D59FF435}"/>
    <cellStyle name="Normal 2 7 3 2 2 4 2" xfId="21545" xr:uid="{C0EFD3DF-1AD3-44C5-A3C0-412CBDBD60D2}"/>
    <cellStyle name="Normal 2 7 3 2 2 5" xfId="23550" xr:uid="{CE5A8228-E08C-48A3-9221-6D39D333AAE2}"/>
    <cellStyle name="Normal 2 7 3 2 2 6" xfId="13800" xr:uid="{8F3BFDAD-E95B-439F-AF44-3DD15009B399}"/>
    <cellStyle name="Normal 2 7 3 2 3" xfId="4316" xr:uid="{F0FA149B-8459-42D0-8CB6-1F65390FA2E6}"/>
    <cellStyle name="Normal 2 7 3 2 3 2" xfId="9087" xr:uid="{13EE7781-CB1A-48FF-8B60-CAD4EAC598A7}"/>
    <cellStyle name="Normal 2 7 3 2 3 2 2" xfId="29130" xr:uid="{68BB0749-92B9-49EC-89BD-AA5009509809}"/>
    <cellStyle name="Normal 2 7 3 2 3 2 3" xfId="19467" xr:uid="{6B2CA347-D3CE-4655-9B76-DF7270573970}"/>
    <cellStyle name="Normal 2 7 3 2 3 3" xfId="11920" xr:uid="{0AE48217-5F93-410B-827C-64764A3D87CE}"/>
    <cellStyle name="Normal 2 7 3 2 3 3 2" xfId="22300" xr:uid="{264AD89D-73AB-4AAD-874F-8B4282D5C1CF}"/>
    <cellStyle name="Normal 2 7 3 2 3 4" xfId="25532" xr:uid="{3DC2F328-4B81-425C-ABF4-704C59C8F081}"/>
    <cellStyle name="Normal 2 7 3 2 3 5" xfId="16634" xr:uid="{5BA5B6DA-B259-4A1D-A4F2-1E8888B6843A}"/>
    <cellStyle name="Normal 2 7 3 2 4" xfId="5971" xr:uid="{449DB9B6-AF5A-4D70-90FE-048BB77B6718}"/>
    <cellStyle name="Normal 2 7 3 2 4 2" xfId="27620" xr:uid="{511F04B6-3E27-4407-A4D8-8D70F34EFFF4}"/>
    <cellStyle name="Normal 2 7 3 2 4 3" xfId="15424" xr:uid="{6102C36C-5A29-4F8C-AB06-1B403F2FD649}"/>
    <cellStyle name="Normal 2 7 3 2 5" xfId="7877" xr:uid="{A229218C-02A5-47B0-AA7C-571FC337C148}"/>
    <cellStyle name="Normal 2 7 3 2 5 2" xfId="18257" xr:uid="{B84E5EFA-F2D4-4E1C-BD6A-A7951DD11C32}"/>
    <cellStyle name="Normal 2 7 3 2 6" xfId="10710" xr:uid="{E8EC6D97-24ED-43E3-8522-4A0D809F1DB6}"/>
    <cellStyle name="Normal 2 7 3 2 6 2" xfId="21090" xr:uid="{22073319-E475-4888-823F-028CED0905C3}"/>
    <cellStyle name="Normal 2 7 3 2 7" xfId="23710" xr:uid="{8BCE977C-02D7-4091-AC63-AB94B7E90B71}"/>
    <cellStyle name="Normal 2 7 3 2 8" xfId="13196" xr:uid="{F715D9B3-3B00-4753-ADC4-EEA5AFCB12BF}"/>
    <cellStyle name="Normal 2 7 3 3" xfId="3254" xr:uid="{00000000-0005-0000-0000-0000E0040000}"/>
    <cellStyle name="Normal 2 7 3 3 2" xfId="4495" xr:uid="{E44E24F4-11E3-4C63-B085-E40DE17F6EF7}"/>
    <cellStyle name="Normal 2 7 3 3 2 2" xfId="9266" xr:uid="{F607B122-C1DC-445F-8A88-5E4BE4912255}"/>
    <cellStyle name="Normal 2 7 3 3 2 2 2" xfId="29249" xr:uid="{50F3BC27-435C-4D98-8E31-8F9014CC22C4}"/>
    <cellStyle name="Normal 2 7 3 3 2 2 3" xfId="19646" xr:uid="{DFF9221F-6C54-433A-8154-CDBBD1F490E1}"/>
    <cellStyle name="Normal 2 7 3 3 2 3" xfId="12099" xr:uid="{2C3F255D-9EF4-41F8-B486-1B90CA5CE5DC}"/>
    <cellStyle name="Normal 2 7 3 3 2 3 2" xfId="22479" xr:uid="{6B6B44B1-77DA-4CC4-85E4-7343FE41ED86}"/>
    <cellStyle name="Normal 2 7 3 3 2 4" xfId="25584" xr:uid="{0618D42F-60BE-4BC9-A9C5-E2DD27C26C4E}"/>
    <cellStyle name="Normal 2 7 3 3 2 5" xfId="16813" xr:uid="{FD6B4A63-97D0-4A7C-9618-E0F47BC35482}"/>
    <cellStyle name="Normal 2 7 3 3 3" xfId="6311" xr:uid="{F7B8C740-69D5-45D4-B54F-8FF7F200BF30}"/>
    <cellStyle name="Normal 2 7 3 3 3 2" xfId="27027" xr:uid="{CF63DFF2-DF2D-42A9-9CB0-6897F9DAEC31}"/>
    <cellStyle name="Normal 2 7 3 3 3 3" xfId="15880" xr:uid="{8F12AE2C-93C4-4022-9E00-C55DC14BC030}"/>
    <cellStyle name="Normal 2 7 3 3 4" xfId="8333" xr:uid="{29056D99-3D36-4375-A602-B939E0A4C136}"/>
    <cellStyle name="Normal 2 7 3 3 4 2" xfId="18713" xr:uid="{37A61D48-0330-4E70-966F-C37E4E2BC657}"/>
    <cellStyle name="Normal 2 7 3 3 5" xfId="11166" xr:uid="{83932395-17B4-46E8-945E-51CB87C17AAA}"/>
    <cellStyle name="Normal 2 7 3 3 5 2" xfId="21546" xr:uid="{DDB4E08E-1B10-476A-8A94-73E0C7AA389E}"/>
    <cellStyle name="Normal 2 7 3 3 6" xfId="22991" xr:uid="{AA3E6471-6B09-49D6-A1FA-316B52C2DC9E}"/>
    <cellStyle name="Normal 2 7 3 3 7" xfId="13801" xr:uid="{9BA4A25F-A6CF-4C2A-834C-A66F837A42E3}"/>
    <cellStyle name="Normal 2 7 3 4" xfId="3252" xr:uid="{00000000-0005-0000-0000-0000E1040000}"/>
    <cellStyle name="Normal 2 7 3 4 2" xfId="6309" xr:uid="{952B3B49-6784-4F40-88F5-B4F972EA4693}"/>
    <cellStyle name="Normal 2 7 3 4 2 2" xfId="27913" xr:uid="{45FB4DDF-06EC-4EA8-A9DA-793E40797DBA}"/>
    <cellStyle name="Normal 2 7 3 4 2 3" xfId="15878" xr:uid="{EDEC2EC9-F75A-46B8-BD61-C2A06F311FD2}"/>
    <cellStyle name="Normal 2 7 3 4 3" xfId="8331" xr:uid="{F64895AA-6DC0-474D-BB42-ADCFC5A3F235}"/>
    <cellStyle name="Normal 2 7 3 4 3 2" xfId="18711" xr:uid="{C5D09A53-FC8F-4CBB-B471-31D3C50B273E}"/>
    <cellStyle name="Normal 2 7 3 4 4" xfId="11164" xr:uid="{13B95295-4270-4165-818B-1F05CFA39F6C}"/>
    <cellStyle name="Normal 2 7 3 4 4 2" xfId="21544" xr:uid="{DC6DCDA5-83C2-47D6-B40F-B441C545DE85}"/>
    <cellStyle name="Normal 2 7 3 4 5" xfId="25473" xr:uid="{628DC834-128B-46BA-AE94-946C6D07CD2C}"/>
    <cellStyle name="Normal 2 7 3 4 6" xfId="13799" xr:uid="{6D95D2C3-CFCA-4A68-848A-C0045636431B}"/>
    <cellStyle name="Normal 2 7 3 5" xfId="2589" xr:uid="{00000000-0005-0000-0000-0000E2040000}"/>
    <cellStyle name="Normal 2 7 3 5 2" xfId="5853" xr:uid="{6E5D7FC6-BC25-4F64-AB3B-18F95C472E62}"/>
    <cellStyle name="Normal 2 7 3 5 2 2" xfId="26539" xr:uid="{E929C846-2174-423E-BB86-4AA789DAD5AC}"/>
    <cellStyle name="Normal 2 7 3 5 2 3" xfId="15260" xr:uid="{E40C3F2D-C75D-4D37-AC44-D064C4E43DA4}"/>
    <cellStyle name="Normal 2 7 3 5 3" xfId="7713" xr:uid="{28919E85-E930-481E-A738-005C65D7CD08}"/>
    <cellStyle name="Normal 2 7 3 5 3 2" xfId="18093" xr:uid="{5EE22060-DB55-4D74-A870-5D7A5BC55274}"/>
    <cellStyle name="Normal 2 7 3 5 4" xfId="10546" xr:uid="{659A77B6-F830-4D39-A48E-6409F1F0594B}"/>
    <cellStyle name="Normal 2 7 3 5 4 2" xfId="20926" xr:uid="{5D7F621F-D49F-498F-9F7F-7378F1476F5E}"/>
    <cellStyle name="Normal 2 7 3 5 5" xfId="24546" xr:uid="{A5313C3F-96EE-4060-8783-66ECE116BCDA}"/>
    <cellStyle name="Normal 2 7 3 5 6" xfId="12976" xr:uid="{D7BC3DB9-57B9-4FA4-BDE3-AB038564B4B9}"/>
    <cellStyle name="Normal 2 7 3 6" xfId="2341" xr:uid="{00000000-0005-0000-0000-0000DD040000}"/>
    <cellStyle name="Normal 2 7 3 6 2" xfId="7467" xr:uid="{EB054676-16DD-4F99-B06F-880B10F30D6E}"/>
    <cellStyle name="Normal 2 7 3 6 2 2" xfId="17847" xr:uid="{5A3B8AB1-C0FD-4381-B1C0-759725456496}"/>
    <cellStyle name="Normal 2 7 3 6 3" xfId="10300" xr:uid="{59752E6B-2F9C-422B-A5CF-BF244108AB63}"/>
    <cellStyle name="Normal 2 7 3 6 3 2" xfId="20680" xr:uid="{EFC3C9AC-DD31-49D7-A76B-6630B741ADB7}"/>
    <cellStyle name="Normal 2 7 3 6 4" xfId="24341" xr:uid="{6C2B060D-7F3F-43EA-90DF-811375E8A8DA}"/>
    <cellStyle name="Normal 2 7 3 6 5" xfId="15014" xr:uid="{52151680-D1F4-47E0-B0B6-AC16A955DE7D}"/>
    <cellStyle name="Normal 2 7 3 7" xfId="3852" xr:uid="{59876A13-9C9B-4479-82D9-3B4487A30E85}"/>
    <cellStyle name="Normal 2 7 3 7 2" xfId="8684" xr:uid="{DAEF771C-46E2-4656-9534-C313BFDCC933}"/>
    <cellStyle name="Normal 2 7 3 7 2 2" xfId="19064" xr:uid="{A9F8AFBB-20CF-4D39-A663-20579B9E6A4C}"/>
    <cellStyle name="Normal 2 7 3 7 3" xfId="11517" xr:uid="{E53E25F0-554F-4C03-B995-6B4032C65344}"/>
    <cellStyle name="Normal 2 7 3 7 3 2" xfId="21897" xr:uid="{F2F52DF5-D904-4A85-8BA8-3EEEF873E7E4}"/>
    <cellStyle name="Normal 2 7 3 7 4" xfId="16231" xr:uid="{010B7F2A-24A7-459F-B56F-250D84FB8E56}"/>
    <cellStyle name="Normal 2 7 3 8" xfId="5179" xr:uid="{22912720-0D4C-46AF-8639-04244B5F8F4E}"/>
    <cellStyle name="Normal 2 7 3 8 2" xfId="14476" xr:uid="{448BDAA4-27CE-4B7A-8C21-14DB037BD217}"/>
    <cellStyle name="Normal 2 7 3 9" xfId="6929" xr:uid="{AACDEF32-BE4B-4B88-8424-71DD3D415B58}"/>
    <cellStyle name="Normal 2 7 3 9 2" xfId="17309" xr:uid="{060F623E-363F-4BD7-A35D-5DC56C34B0B3}"/>
    <cellStyle name="Normal 2 7 4" xfId="830" xr:uid="{00000000-0005-0000-0000-0000EA040000}"/>
    <cellStyle name="Normal 2 7 4 2" xfId="3255" xr:uid="{00000000-0005-0000-0000-0000E4040000}"/>
    <cellStyle name="Normal 2 7 4 2 2" xfId="6312" xr:uid="{71CEE823-4AD0-4944-A0A5-A0BF88293776}"/>
    <cellStyle name="Normal 2 7 4 2 2 2" xfId="27388" xr:uid="{CEE0CC8A-EEE2-4444-A522-E668DFDF64DE}"/>
    <cellStyle name="Normal 2 7 4 2 2 3" xfId="15881" xr:uid="{8ADAA1E4-6B32-495F-A7DE-CD304107210B}"/>
    <cellStyle name="Normal 2 7 4 2 3" xfId="8334" xr:uid="{8FC6695D-EC43-4BDE-93D5-305C82CFB52A}"/>
    <cellStyle name="Normal 2 7 4 2 3 2" xfId="18714" xr:uid="{95E66D1D-0F3B-4CC6-A376-6951F4876EF2}"/>
    <cellStyle name="Normal 2 7 4 2 4" xfId="11167" xr:uid="{5DF6F997-CD37-4F51-964E-33446D081265}"/>
    <cellStyle name="Normal 2 7 4 2 4 2" xfId="21547" xr:uid="{59983315-2332-4F8C-8208-D6E0014BC384}"/>
    <cellStyle name="Normal 2 7 4 2 5" xfId="25427" xr:uid="{D0E63B7D-5BC9-4688-B9CF-6746F6EEBEEF}"/>
    <cellStyle name="Normal 2 7 4 2 6" xfId="13802" xr:uid="{CD06FEB9-D84B-4249-912F-F1263917FFA9}"/>
    <cellStyle name="Normal 2 7 4 3" xfId="2751" xr:uid="{00000000-0005-0000-0000-0000E5040000}"/>
    <cellStyle name="Normal 2 7 4 3 2" xfId="5968" xr:uid="{145B2AC7-E138-4228-AF58-40C3AD233F72}"/>
    <cellStyle name="Normal 2 7 4 3 2 2" xfId="26515" xr:uid="{2A85577B-91D0-4CCF-98A7-397E250A4C3F}"/>
    <cellStyle name="Normal 2 7 4 3 2 3" xfId="15421" xr:uid="{848982D3-A451-47CB-8014-C2530F0784D8}"/>
    <cellStyle name="Normal 2 7 4 3 3" xfId="7874" xr:uid="{B71A9E4B-A303-4E37-BFF9-85C5EC5891C9}"/>
    <cellStyle name="Normal 2 7 4 3 3 2" xfId="18254" xr:uid="{228DDBD2-EFCA-4FF2-A944-A65244689CC1}"/>
    <cellStyle name="Normal 2 7 4 3 4" xfId="10707" xr:uid="{50A21E25-123A-4EC3-B4DC-ABCE8859B544}"/>
    <cellStyle name="Normal 2 7 4 3 4 2" xfId="21087" xr:uid="{8ED9BA2A-D7B1-4CF3-AFD0-84C83C86077C}"/>
    <cellStyle name="Normal 2 7 4 3 5" xfId="23976" xr:uid="{8EB8C2B8-786A-42D6-9143-5D4DFD9BFC73}"/>
    <cellStyle name="Normal 2 7 4 3 6" xfId="13193" xr:uid="{515F9088-1B79-40D4-8535-FE257CE33DE7}"/>
    <cellStyle name="Normal 2 7 4 4" xfId="4173" xr:uid="{8AC50F76-D3E6-41CF-9C06-029A048ABCE8}"/>
    <cellStyle name="Normal 2 7 4 4 2" xfId="8944" xr:uid="{772C9F48-4D58-4B83-A954-095A564A0D15}"/>
    <cellStyle name="Normal 2 7 4 4 2 2" xfId="19324" xr:uid="{F71795C8-7D43-4499-B687-6A053FA1DE38}"/>
    <cellStyle name="Normal 2 7 4 4 3" xfId="11777" xr:uid="{1638D4BF-F1C5-4F51-B1FC-B5BD54ABF90A}"/>
    <cellStyle name="Normal 2 7 4 4 3 2" xfId="22157" xr:uid="{AF0389C7-E3B2-4F45-870B-8DC1F1EEA5B3}"/>
    <cellStyle name="Normal 2 7 4 4 4" xfId="25047" xr:uid="{7CC9B72E-3642-44F3-AF24-C6D0606626FF}"/>
    <cellStyle name="Normal 2 7 4 4 5" xfId="16491" xr:uid="{8F2EC2B8-9FE6-40E7-A228-62ED530AC17F}"/>
    <cellStyle name="Normal 2 7 4 5" xfId="5180" xr:uid="{717DE2C8-2F2E-4098-81A0-E0FA74614B37}"/>
    <cellStyle name="Normal 2 7 4 5 2" xfId="14477" xr:uid="{E74B6E9E-DE02-443A-B853-CFDBE2F2BB9D}"/>
    <cellStyle name="Normal 2 7 4 6" xfId="6930" xr:uid="{3B77EAA3-7C6C-4770-9571-6AC26DFBFF32}"/>
    <cellStyle name="Normal 2 7 4 6 2" xfId="17310" xr:uid="{F461C47C-701C-47D3-BA57-45790E5533C4}"/>
    <cellStyle name="Normal 2 7 4 7" xfId="9763" xr:uid="{FB8127CE-A3A1-4439-98A8-ECC6B82A8295}"/>
    <cellStyle name="Normal 2 7 4 7 2" xfId="20143" xr:uid="{5AF0005F-F0E6-4D89-9C47-D2C9BB2CD303}"/>
    <cellStyle name="Normal 2 7 4 8" xfId="22992" xr:uid="{562F3934-A9DB-4292-8085-6013FA723BAD}"/>
    <cellStyle name="Normal 2 7 4 9" xfId="12732" xr:uid="{3125FADE-A930-44DF-8690-A3014C853D23}"/>
    <cellStyle name="Normal 2 7 5" xfId="3256" xr:uid="{00000000-0005-0000-0000-0000E6040000}"/>
    <cellStyle name="Normal 2 7 5 2" xfId="4496" xr:uid="{6B1E980C-131C-4198-B764-D6BE5D211DA5}"/>
    <cellStyle name="Normal 2 7 5 2 2" xfId="9267" xr:uid="{B7AAB0C6-24BF-4D46-9AA8-24A20F188FDA}"/>
    <cellStyle name="Normal 2 7 5 2 2 2" xfId="29250" xr:uid="{E4734FF7-FCA2-4419-9732-777445AC6B10}"/>
    <cellStyle name="Normal 2 7 5 2 2 3" xfId="19647" xr:uid="{AE84BA61-752F-4654-AE01-737BED40B691}"/>
    <cellStyle name="Normal 2 7 5 2 3" xfId="12100" xr:uid="{DB0328AF-7516-46F1-91E1-E91A6AB86926}"/>
    <cellStyle name="Normal 2 7 5 2 3 2" xfId="22480" xr:uid="{DFB245FF-558E-4727-AEC3-34DB84043612}"/>
    <cellStyle name="Normal 2 7 5 2 4" xfId="25417" xr:uid="{749BA87B-9475-4996-BE56-534F2E8B02B8}"/>
    <cellStyle name="Normal 2 7 5 2 5" xfId="16814" xr:uid="{C9A14064-E63B-40C9-A73D-AFE5C51F8BEF}"/>
    <cellStyle name="Normal 2 7 5 3" xfId="6313" xr:uid="{016DB043-5EF2-4057-AF73-300D6DBDEF75}"/>
    <cellStyle name="Normal 2 7 5 3 2" xfId="26474" xr:uid="{13D0BCA5-0E56-4BC8-9755-AC8E6E21A552}"/>
    <cellStyle name="Normal 2 7 5 3 3" xfId="15882" xr:uid="{B0344709-8316-48B7-9700-1B797A8C7642}"/>
    <cellStyle name="Normal 2 7 5 4" xfId="8335" xr:uid="{4DA050E3-2232-4805-BC13-40346E73E54B}"/>
    <cellStyle name="Normal 2 7 5 4 2" xfId="18715" xr:uid="{A976D288-5856-4ED8-804A-4ECF8534B765}"/>
    <cellStyle name="Normal 2 7 5 5" xfId="11168" xr:uid="{DA5D3750-153B-426B-9D39-B81E3AAF7F63}"/>
    <cellStyle name="Normal 2 7 5 5 2" xfId="21548" xr:uid="{0C6072E1-0399-40E2-BDF9-50D23FE32DFC}"/>
    <cellStyle name="Normal 2 7 5 6" xfId="24230" xr:uid="{8C853527-3A85-4D80-A47F-7032AA059977}"/>
    <cellStyle name="Normal 2 7 5 7" xfId="13803" xr:uid="{0838E1E9-5B0D-41A5-A8FD-58D14A45CBB8}"/>
    <cellStyle name="Normal 2 7 6" xfId="2914" xr:uid="{00000000-0005-0000-0000-0000E7040000}"/>
    <cellStyle name="Normal 2 7 6 2" xfId="6099" xr:uid="{A72DA3E3-628A-466B-B484-2AD061942FF4}"/>
    <cellStyle name="Normal 2 7 6 2 2" xfId="26186" xr:uid="{E3525FCE-0E8B-4363-86AA-5DB0CA30EAC7}"/>
    <cellStyle name="Normal 2 7 6 2 3" xfId="15577" xr:uid="{AD7A8575-854D-44EA-B785-2F1001A2A045}"/>
    <cellStyle name="Normal 2 7 6 3" xfId="8030" xr:uid="{8C399678-619D-4551-9E61-7E718BD25A05}"/>
    <cellStyle name="Normal 2 7 6 3 2" xfId="18410" xr:uid="{B105745C-B71D-49AF-A6E4-9531ED33804E}"/>
    <cellStyle name="Normal 2 7 6 4" xfId="10863" xr:uid="{A3744CBC-45DE-4DAA-BA85-096F6E9261F1}"/>
    <cellStyle name="Normal 2 7 6 4 2" xfId="21243" xr:uid="{E6A6B3B1-E09F-4A41-954C-56180BE9BB5F}"/>
    <cellStyle name="Normal 2 7 6 5" xfId="23486" xr:uid="{ED24D4F5-7011-4B51-BC0D-6F22A62E844E}"/>
    <cellStyle name="Normal 2 7 6 6" xfId="13430" xr:uid="{F9DC699A-8F1C-4AE1-9057-A1937D783382}"/>
    <cellStyle name="Normal 2 7 7" xfId="2486" xr:uid="{00000000-0005-0000-0000-0000E8040000}"/>
    <cellStyle name="Normal 2 7 7 2" xfId="5770" xr:uid="{AC1B6218-AD1E-4FB2-B01B-3690B7A69759}"/>
    <cellStyle name="Normal 2 7 7 2 2" xfId="28749" xr:uid="{00B60B50-D380-4FF6-9C2A-D02F7AC372E8}"/>
    <cellStyle name="Normal 2 7 7 2 3" xfId="15157" xr:uid="{397FE296-624B-4C47-90C5-13988B62CA4A}"/>
    <cellStyle name="Normal 2 7 7 3" xfId="7610" xr:uid="{B75D5F0E-2123-44E6-AED0-AF402A568DD1}"/>
    <cellStyle name="Normal 2 7 7 3 2" xfId="17990" xr:uid="{562B3F72-ACAA-49FA-986D-18354E0EAC7E}"/>
    <cellStyle name="Normal 2 7 7 4" xfId="10443" xr:uid="{44FF3E11-BB54-432F-9989-F88AFDD01007}"/>
    <cellStyle name="Normal 2 7 7 4 2" xfId="20823" xr:uid="{DEBB59F7-4C48-408A-BD45-419079E7F30B}"/>
    <cellStyle name="Normal 2 7 7 5" xfId="23355" xr:uid="{09A29A52-3B42-4616-92F6-5CBC0EA39103}"/>
    <cellStyle name="Normal 2 7 7 6" xfId="12873" xr:uid="{CA745FC1-03D0-438C-BF2F-B04F366ACD19}"/>
    <cellStyle name="Normal 2 7 8" xfId="2180" xr:uid="{00000000-0005-0000-0000-0000D1040000}"/>
    <cellStyle name="Normal 2 7 8 2" xfId="7306" xr:uid="{0830F5DD-6D21-49F4-A9B3-604959D8120F}"/>
    <cellStyle name="Normal 2 7 8 2 2" xfId="17686" xr:uid="{29EDD52C-37AD-477B-AFB3-3D788AE07F90}"/>
    <cellStyle name="Normal 2 7 8 3" xfId="10139" xr:uid="{DB91861C-0F9C-4892-A88B-7DBA1139476D}"/>
    <cellStyle name="Normal 2 7 8 3 2" xfId="20519" xr:uid="{00B74FED-9925-4107-AD01-E9A8F8C22E98}"/>
    <cellStyle name="Normal 2 7 8 4" xfId="24850" xr:uid="{9F222FCF-80AD-4A76-8591-13E84C4F1B1E}"/>
    <cellStyle name="Normal 2 7 8 5" xfId="14853" xr:uid="{55F52EA5-B516-4C11-A49F-8421E51557FF}"/>
    <cellStyle name="Normal 2 7 9" xfId="3951" xr:uid="{A6386ADA-3287-4373-839E-4D0FB01F6C53}"/>
    <cellStyle name="Normal 2 7 9 2" xfId="8782" xr:uid="{99D06A28-198A-451C-9CC5-BBFF21DD87E2}"/>
    <cellStyle name="Normal 2 7 9 2 2" xfId="19162" xr:uid="{3775A87A-2918-4CCC-82B1-39DC7F69925D}"/>
    <cellStyle name="Normal 2 7 9 3" xfId="11615" xr:uid="{C785F9A9-9F97-4EFB-9C31-10DEE8DC4130}"/>
    <cellStyle name="Normal 2 7 9 3 2" xfId="21995" xr:uid="{C92B6D30-0CB7-48C0-AFA2-0393924E08D1}"/>
    <cellStyle name="Normal 2 7 9 4" xfId="16329" xr:uid="{20C1B482-BFD0-465A-8590-E53314C7EF9A}"/>
    <cellStyle name="Normal 2 8" xfId="831" xr:uid="{00000000-0005-0000-0000-0000EB040000}"/>
    <cellStyle name="Normal 2 8 10" xfId="5181" xr:uid="{40380ED7-DDE8-4CE3-82C0-99469D30D652}"/>
    <cellStyle name="Normal 2 8 10 2" xfId="14478" xr:uid="{E1EB6AAD-E630-4183-B6FD-218D1F36B279}"/>
    <cellStyle name="Normal 2 8 11" xfId="6931" xr:uid="{4E51C6D5-27D3-44AA-BAF2-C86DDDAF7446}"/>
    <cellStyle name="Normal 2 8 11 2" xfId="17311" xr:uid="{837D9E52-6906-4D0D-8672-AB683F7730B4}"/>
    <cellStyle name="Normal 2 8 12" xfId="9764" xr:uid="{A749656F-3C03-463C-BB9D-2A573B397E89}"/>
    <cellStyle name="Normal 2 8 12 2" xfId="20144" xr:uid="{C8F920DA-218B-44F4-8186-69E8299B7674}"/>
    <cellStyle name="Normal 2 8 13" xfId="24144" xr:uid="{0963CDEC-E371-42BB-9422-ACE52BBA0CF3}"/>
    <cellStyle name="Normal 2 8 14" xfId="12445" xr:uid="{A31E1099-78CC-4B71-A141-F56A2524A61E}"/>
    <cellStyle name="Normal 2 8 2" xfId="832" xr:uid="{00000000-0005-0000-0000-0000EC040000}"/>
    <cellStyle name="Normal 2 8 2 10" xfId="9765" xr:uid="{4D9DFE05-B631-403C-BCF3-EF6C419A7C37}"/>
    <cellStyle name="Normal 2 8 2 10 2" xfId="20145" xr:uid="{0277E97B-E62E-427C-BF5C-3E79B155C3BF}"/>
    <cellStyle name="Normal 2 8 2 11" xfId="22933" xr:uid="{A9E5B6A5-7BA3-4B67-B5F4-6B9016B71202}"/>
    <cellStyle name="Normal 2 8 2 12" xfId="12575" xr:uid="{9AA20E7D-A7C9-4928-BD7B-329E347E1DF8}"/>
    <cellStyle name="Normal 2 8 2 2" xfId="833" xr:uid="{00000000-0005-0000-0000-0000ED040000}"/>
    <cellStyle name="Normal 2 8 2 2 2" xfId="3258" xr:uid="{00000000-0005-0000-0000-0000EC040000}"/>
    <cellStyle name="Normal 2 8 2 2 2 2" xfId="6315" xr:uid="{E8CEFCD8-20B3-4E94-9B5B-50A8F801EC89}"/>
    <cellStyle name="Normal 2 8 2 2 2 2 2" xfId="28450" xr:uid="{9B2527F5-BBB3-4B72-A313-3D4FC3D3FC8C}"/>
    <cellStyle name="Normal 2 8 2 2 2 2 3" xfId="28090" xr:uid="{550DFAE7-40CC-4013-9279-7A91D3B432AF}"/>
    <cellStyle name="Normal 2 8 2 2 2 2 4" xfId="15884" xr:uid="{A5BAF042-E853-4939-BD0A-B23D58C90756}"/>
    <cellStyle name="Normal 2 8 2 2 2 3" xfId="8337" xr:uid="{E29A79B0-B795-4C94-814D-9A47992D2E01}"/>
    <cellStyle name="Normal 2 8 2 2 2 3 2" xfId="28889" xr:uid="{90C5D1D6-906A-4005-92B0-64FAE9DF8EF7}"/>
    <cellStyle name="Normal 2 8 2 2 2 3 3" xfId="18717" xr:uid="{C0CF3DCE-97A0-498E-B04F-FBE73C34FEA1}"/>
    <cellStyle name="Normal 2 8 2 2 2 4" xfId="11170" xr:uid="{C6533BE9-E499-41F1-BEC4-3AA5F4A737A6}"/>
    <cellStyle name="Normal 2 8 2 2 2 4 2" xfId="21550" xr:uid="{979617F4-9BC4-4068-AF89-9D803C9B722D}"/>
    <cellStyle name="Normal 2 8 2 2 2 5" xfId="23676" xr:uid="{F7A09A72-CE90-45E7-A8FB-448103B44903}"/>
    <cellStyle name="Normal 2 8 2 2 2 6" xfId="13805" xr:uid="{9A71CDC9-C58C-47F5-8EB7-FCF081FA00A5}"/>
    <cellStyle name="Normal 2 8 2 2 3" xfId="4318" xr:uid="{00641515-B8EE-4462-A5E1-92E8AD68B412}"/>
    <cellStyle name="Normal 2 8 2 2 3 2" xfId="9089" xr:uid="{E5787134-1742-4497-B391-2B38C5521001}"/>
    <cellStyle name="Normal 2 8 2 2 3 2 2" xfId="29132" xr:uid="{60591CF2-D428-4AF2-BB3D-111D24C78CB3}"/>
    <cellStyle name="Normal 2 8 2 2 3 2 3" xfId="19469" xr:uid="{D12FADAD-F941-49B0-A161-CFAB573B85AA}"/>
    <cellStyle name="Normal 2 8 2 2 3 3" xfId="11922" xr:uid="{E4C4019B-05FA-4C55-A2FF-B1FA27230812}"/>
    <cellStyle name="Normal 2 8 2 2 3 3 2" xfId="22302" xr:uid="{AA4D6692-15F2-4F6C-B9B3-B232C24BA114}"/>
    <cellStyle name="Normal 2 8 2 2 3 4" xfId="24488" xr:uid="{31D545F0-70D4-4D94-9FC6-A6B195271AF7}"/>
    <cellStyle name="Normal 2 8 2 2 3 5" xfId="16636" xr:uid="{59F603B3-032B-46B7-BB26-026DED68F117}"/>
    <cellStyle name="Normal 2 8 2 2 4" xfId="5183" xr:uid="{3CFE1E7C-2C46-4B24-A72F-B89B6CD06028}"/>
    <cellStyle name="Normal 2 8 2 2 4 2" xfId="28348" xr:uid="{60632920-281C-46EA-AC97-42678D7DB885}"/>
    <cellStyle name="Normal 2 8 2 2 4 3" xfId="14480" xr:uid="{51350F7B-30E1-4F4E-891E-CAB00AFBC1F8}"/>
    <cellStyle name="Normal 2 8 2 2 5" xfId="6933" xr:uid="{35DC256B-D160-4416-83A4-3BD5F907605A}"/>
    <cellStyle name="Normal 2 8 2 2 5 2" xfId="17313" xr:uid="{125BA631-0382-4A16-9B52-79AC361B8BE7}"/>
    <cellStyle name="Normal 2 8 2 2 6" xfId="9766" xr:uid="{6F07800B-1F18-4E12-8ADD-86321C659FBE}"/>
    <cellStyle name="Normal 2 8 2 2 6 2" xfId="20146" xr:uid="{74537F53-6B31-44FB-ABF9-7042343A8374}"/>
    <cellStyle name="Normal 2 8 2 2 7" xfId="24599" xr:uid="{4354B5C0-2B0E-4A08-A5F4-F2F6E931B73C}"/>
    <cellStyle name="Normal 2 8 2 2 8" xfId="13198" xr:uid="{0A02F550-76AE-4963-938D-99C871307A70}"/>
    <cellStyle name="Normal 2 8 2 3" xfId="3259" xr:uid="{00000000-0005-0000-0000-0000ED040000}"/>
    <cellStyle name="Normal 2 8 2 3 2" xfId="4497" xr:uid="{0BBF4EAF-2EEB-4640-BA38-DBDFC058B749}"/>
    <cellStyle name="Normal 2 8 2 3 2 2" xfId="9268" xr:uid="{48BFEDD3-7392-4C4A-B002-66AD38724562}"/>
    <cellStyle name="Normal 2 8 2 3 2 2 2" xfId="29251" xr:uid="{238C0550-505F-490B-9C2D-23264E218DA0}"/>
    <cellStyle name="Normal 2 8 2 3 2 2 3" xfId="19648" xr:uid="{9EA528C0-22A5-49DE-8E75-D6F59A2F526C}"/>
    <cellStyle name="Normal 2 8 2 3 2 3" xfId="12101" xr:uid="{1F1673D3-C7B3-4070-944F-11A3F491560D}"/>
    <cellStyle name="Normal 2 8 2 3 2 3 2" xfId="22481" xr:uid="{4EC5530C-B788-49D1-B8AD-24172D3E9448}"/>
    <cellStyle name="Normal 2 8 2 3 2 4" xfId="25714" xr:uid="{23044FBC-8E1B-4EE7-B299-D46361B75083}"/>
    <cellStyle name="Normal 2 8 2 3 2 5" xfId="16815" xr:uid="{F64422A4-F1AB-4878-BBE9-CCF2850EC9DB}"/>
    <cellStyle name="Normal 2 8 2 3 3" xfId="6316" xr:uid="{70319F9C-8C6C-4280-B5A7-FA70D7D4E8EC}"/>
    <cellStyle name="Normal 2 8 2 3 3 2" xfId="27174" xr:uid="{944CDA04-5C80-4EA1-80A7-A40B22BF04C9}"/>
    <cellStyle name="Normal 2 8 2 3 3 3" xfId="15885" xr:uid="{2E65C6E6-7705-4581-B6DB-48A3329BC3F3}"/>
    <cellStyle name="Normal 2 8 2 3 4" xfId="8338" xr:uid="{89F6381F-D0A9-48DA-84B5-04BBD4FA5670}"/>
    <cellStyle name="Normal 2 8 2 3 4 2" xfId="18718" xr:uid="{8F0AFD53-0182-4B64-897F-CD52C1FD9A88}"/>
    <cellStyle name="Normal 2 8 2 3 5" xfId="11171" xr:uid="{E4AD119B-BB10-43C1-AED6-D358178586EF}"/>
    <cellStyle name="Normal 2 8 2 3 5 2" xfId="21551" xr:uid="{7A6F2011-0DC7-41B4-858C-64B84CC192DA}"/>
    <cellStyle name="Normal 2 8 2 3 6" xfId="22832" xr:uid="{8923D2E7-2DA7-4CCF-A63E-0536F14CB31F}"/>
    <cellStyle name="Normal 2 8 2 3 7" xfId="13806" xr:uid="{B28A44E3-FA3B-4166-B3F5-6786840ACCA1}"/>
    <cellStyle name="Normal 2 8 2 4" xfId="3257" xr:uid="{00000000-0005-0000-0000-0000EE040000}"/>
    <cellStyle name="Normal 2 8 2 4 2" xfId="6314" xr:uid="{968A0815-396A-4C1F-ACF4-0899CC97A8BE}"/>
    <cellStyle name="Normal 2 8 2 4 2 2" xfId="27077" xr:uid="{169A6153-9C29-40DB-B39A-F4DDE627EFA0}"/>
    <cellStyle name="Normal 2 8 2 4 2 3" xfId="15883" xr:uid="{2870D56E-C8E3-4B29-9892-B687B606CDEA}"/>
    <cellStyle name="Normal 2 8 2 4 3" xfId="8336" xr:uid="{2F49353E-3D79-4C99-AD1D-F70CD5D1E16D}"/>
    <cellStyle name="Normal 2 8 2 4 3 2" xfId="18716" xr:uid="{CC2B2CAA-02A0-48A3-92AE-8DBF048D4E88}"/>
    <cellStyle name="Normal 2 8 2 4 4" xfId="11169" xr:uid="{FC40FFB0-4FEC-4115-AB03-33E0128807DE}"/>
    <cellStyle name="Normal 2 8 2 4 4 2" xfId="21549" xr:uid="{5A6FD68D-ABDC-4917-A965-2A7AF6BA2198}"/>
    <cellStyle name="Normal 2 8 2 4 5" xfId="24519" xr:uid="{147CC830-D3CD-4478-90B8-BCC4D363D848}"/>
    <cellStyle name="Normal 2 8 2 4 6" xfId="13804" xr:uid="{D4E5B640-704A-427D-86D2-AE67A1DDF6F9}"/>
    <cellStyle name="Normal 2 8 2 5" xfId="2520" xr:uid="{00000000-0005-0000-0000-0000EF040000}"/>
    <cellStyle name="Normal 2 8 2 5 2" xfId="5796" xr:uid="{47DCC92F-54E9-4911-AC1D-47F2B7FB5C2F}"/>
    <cellStyle name="Normal 2 8 2 5 2 2" xfId="26990" xr:uid="{4D34E770-5F98-4A6F-9C61-581E4CC543E3}"/>
    <cellStyle name="Normal 2 8 2 5 2 3" xfId="15191" xr:uid="{FDD16847-3A23-4F2B-93C4-65D91B7D4AE2}"/>
    <cellStyle name="Normal 2 8 2 5 3" xfId="7644" xr:uid="{1EF7B022-A18D-4AB6-A3C4-D739248B73E8}"/>
    <cellStyle name="Normal 2 8 2 5 3 2" xfId="18024" xr:uid="{3E320686-9FFB-4CD3-BCAA-76D0D9A5627A}"/>
    <cellStyle name="Normal 2 8 2 5 4" xfId="10477" xr:uid="{AFB5CAA6-E1B0-4B42-960C-3E43FD85A6FF}"/>
    <cellStyle name="Normal 2 8 2 5 4 2" xfId="20857" xr:uid="{BA75980F-6F1F-4861-85F6-25FEDA469C6F}"/>
    <cellStyle name="Normal 2 8 2 5 5" xfId="22802" xr:uid="{8C5AB9D4-325C-4C09-8367-86F84CBEDFC1}"/>
    <cellStyle name="Normal 2 8 2 5 6" xfId="12907" xr:uid="{F3AC945C-F83D-4E22-AA51-69CA9A117B98}"/>
    <cellStyle name="Normal 2 8 2 6" xfId="2342" xr:uid="{00000000-0005-0000-0000-0000EA040000}"/>
    <cellStyle name="Normal 2 8 2 6 2" xfId="7468" xr:uid="{F25297D3-D501-42A1-AA59-8886F1FEEAF3}"/>
    <cellStyle name="Normal 2 8 2 6 2 2" xfId="17848" xr:uid="{D677E904-4008-48A5-A7F7-B9A14DAA6580}"/>
    <cellStyle name="Normal 2 8 2 6 3" xfId="10301" xr:uid="{DC3DB0BA-F8F6-4476-B45D-AD550463A2F8}"/>
    <cellStyle name="Normal 2 8 2 6 3 2" xfId="20681" xr:uid="{F69C4960-EE6C-4465-B5B3-0F5FFFD2313C}"/>
    <cellStyle name="Normal 2 8 2 6 4" xfId="23141" xr:uid="{2E10A497-7F6A-4EC1-9EF8-2439084B8E12}"/>
    <cellStyle name="Normal 2 8 2 6 5" xfId="15015" xr:uid="{8B4776D4-7302-426E-94DD-26E671A43624}"/>
    <cellStyle name="Normal 2 8 2 7" xfId="3853" xr:uid="{B99E1F2C-77D1-436B-A020-A22F5F81BD72}"/>
    <cellStyle name="Normal 2 8 2 7 2" xfId="8685" xr:uid="{362A60B7-29E5-4E02-8394-414C56F97128}"/>
    <cellStyle name="Normal 2 8 2 7 2 2" xfId="19065" xr:uid="{A296323F-529D-4171-83EA-E9E750DE7ADD}"/>
    <cellStyle name="Normal 2 8 2 7 3" xfId="11518" xr:uid="{13CF40C2-23CF-4CF9-80AF-FEDE8F52F4E6}"/>
    <cellStyle name="Normal 2 8 2 7 3 2" xfId="21898" xr:uid="{EED8F838-167F-4C79-89E3-CA02AA7F75C9}"/>
    <cellStyle name="Normal 2 8 2 7 4" xfId="16232" xr:uid="{9B383E1C-F202-4249-AA30-5F4039972BD6}"/>
    <cellStyle name="Normal 2 8 2 8" xfId="5182" xr:uid="{9A79AB6A-5F15-47BD-854C-4704EA6A1DF5}"/>
    <cellStyle name="Normal 2 8 2 8 2" xfId="14479" xr:uid="{9EC2CC00-3494-48C2-A9A9-E28A61A3C528}"/>
    <cellStyle name="Normal 2 8 2 9" xfId="6932" xr:uid="{64F0A1D1-B9AC-43C0-A9B9-60617BD5F23A}"/>
    <cellStyle name="Normal 2 8 2 9 2" xfId="17312" xr:uid="{1BB0B183-2132-4C6F-B5A4-5DB449444F25}"/>
    <cellStyle name="Normal 2 8 3" xfId="834" xr:uid="{00000000-0005-0000-0000-0000EE040000}"/>
    <cellStyle name="Normal 2 8 3 10" xfId="25379" xr:uid="{17E62A56-8EBA-4252-82CC-1F7F66844708}"/>
    <cellStyle name="Normal 2 8 3 11" xfId="12733" xr:uid="{7AC5C086-4CD1-43AF-AB6F-2B1CB78A380D}"/>
    <cellStyle name="Normal 2 8 3 2" xfId="2755" xr:uid="{00000000-0005-0000-0000-0000F1040000}"/>
    <cellStyle name="Normal 2 8 3 2 2" xfId="3261" xr:uid="{00000000-0005-0000-0000-0000F2040000}"/>
    <cellStyle name="Normal 2 8 3 2 2 2" xfId="6318" xr:uid="{BD9D0536-3699-40B6-98E2-EBDCDE845069}"/>
    <cellStyle name="Normal 2 8 3 2 2 2 2" xfId="28182" xr:uid="{3D61B14B-CE7E-4248-A4BA-EDB3E926A8F3}"/>
    <cellStyle name="Normal 2 8 3 2 2 2 3" xfId="15887" xr:uid="{D474407B-F78D-432C-9CED-E3E72F989BBC}"/>
    <cellStyle name="Normal 2 8 3 2 2 3" xfId="8340" xr:uid="{E09CD465-5962-475E-9310-F67B4BA857B8}"/>
    <cellStyle name="Normal 2 8 3 2 2 3 2" xfId="18720" xr:uid="{33F267E9-C350-475A-A4EB-1FC086DF9A10}"/>
    <cellStyle name="Normal 2 8 3 2 2 4" xfId="11173" xr:uid="{30F924E3-F7AF-46C5-A6F8-FC91ED43DBF6}"/>
    <cellStyle name="Normal 2 8 3 2 2 4 2" xfId="21553" xr:uid="{5D81271B-7FBC-40B0-AFF4-8821475572AF}"/>
    <cellStyle name="Normal 2 8 3 2 2 5" xfId="24307" xr:uid="{71376A80-8FAD-4364-968E-982EA9EED0E1}"/>
    <cellStyle name="Normal 2 8 3 2 2 6" xfId="13808" xr:uid="{E05E4D94-3931-46D8-8FC2-EA60D07A61D9}"/>
    <cellStyle name="Normal 2 8 3 2 3" xfId="4319" xr:uid="{D25E4437-4EA4-45F0-9EE5-3638C42BF349}"/>
    <cellStyle name="Normal 2 8 3 2 3 2" xfId="9090" xr:uid="{D69750B2-0EEE-483F-8EF6-9527410F7451}"/>
    <cellStyle name="Normal 2 8 3 2 3 2 2" xfId="29133" xr:uid="{F0AEA303-C52B-4222-8F9D-1F49270C7021}"/>
    <cellStyle name="Normal 2 8 3 2 3 2 3" xfId="19470" xr:uid="{83DD875B-4FE6-4C30-9638-308A9D584DA6}"/>
    <cellStyle name="Normal 2 8 3 2 3 3" xfId="11923" xr:uid="{D6C02531-49AF-4900-8FE3-26F387CE2252}"/>
    <cellStyle name="Normal 2 8 3 2 3 3 2" xfId="22303" xr:uid="{10370E83-08B0-4273-B3A8-E4754264DC3C}"/>
    <cellStyle name="Normal 2 8 3 2 3 4" xfId="23088" xr:uid="{9440B033-98C1-4D25-BC1D-B1882C4FF38B}"/>
    <cellStyle name="Normal 2 8 3 2 3 5" xfId="16637" xr:uid="{B8AB671E-A73C-4504-A03D-D60071FC3531}"/>
    <cellStyle name="Normal 2 8 3 2 4" xfId="5972" xr:uid="{3BB15D85-FDB9-45F7-9409-52962EA45647}"/>
    <cellStyle name="Normal 2 8 3 2 4 2" xfId="27165" xr:uid="{5303FDA9-5ADF-4827-A7AF-96E24920E174}"/>
    <cellStyle name="Normal 2 8 3 2 4 3" xfId="15425" xr:uid="{41CF9545-43B1-47D9-A01C-B25CC5567E38}"/>
    <cellStyle name="Normal 2 8 3 2 5" xfId="7878" xr:uid="{EABEFE2C-BFCA-49C6-A627-85CFB20F1B17}"/>
    <cellStyle name="Normal 2 8 3 2 5 2" xfId="18258" xr:uid="{ED132D4B-2A6F-489F-AFA3-258F5D08FE52}"/>
    <cellStyle name="Normal 2 8 3 2 6" xfId="10711" xr:uid="{4F852A99-764E-45D0-9E91-B7C10AB77553}"/>
    <cellStyle name="Normal 2 8 3 2 6 2" xfId="21091" xr:uid="{BB8E2CBC-5234-4425-B63F-C0213B1BFD16}"/>
    <cellStyle name="Normal 2 8 3 2 7" xfId="22791" xr:uid="{59CB398D-CA33-4225-9761-66A39892865A}"/>
    <cellStyle name="Normal 2 8 3 2 8" xfId="13199" xr:uid="{159B5130-3221-4602-A1C2-C3A0E6216CA5}"/>
    <cellStyle name="Normal 2 8 3 3" xfId="3262" xr:uid="{00000000-0005-0000-0000-0000F3040000}"/>
    <cellStyle name="Normal 2 8 3 3 2" xfId="4498" xr:uid="{3EA06542-8B36-463A-8E1E-CC73CF39FB59}"/>
    <cellStyle name="Normal 2 8 3 3 2 2" xfId="9269" xr:uid="{CC554882-7403-4872-B9D3-30DD53E78D1A}"/>
    <cellStyle name="Normal 2 8 3 3 2 2 2" xfId="29252" xr:uid="{84DF408D-0CED-42F5-962F-7651692141DE}"/>
    <cellStyle name="Normal 2 8 3 3 2 2 3" xfId="19649" xr:uid="{31758A29-DC95-462A-B632-3B363553A416}"/>
    <cellStyle name="Normal 2 8 3 3 2 3" xfId="12102" xr:uid="{9E3EE59A-0169-4C8D-9C7D-BD05A70F4E78}"/>
    <cellStyle name="Normal 2 8 3 3 2 3 2" xfId="22482" xr:uid="{6B4E2281-DEF4-4690-A99A-075310AB67A0}"/>
    <cellStyle name="Normal 2 8 3 3 2 4" xfId="23941" xr:uid="{A24C8BCD-CA8C-4BDF-B9CD-D0461D22C827}"/>
    <cellStyle name="Normal 2 8 3 3 2 5" xfId="16816" xr:uid="{74422C01-685B-4355-AAEA-AF1C6B3E7D79}"/>
    <cellStyle name="Normal 2 8 3 3 3" xfId="6319" xr:uid="{279D0E37-90D2-4222-9285-6030E28A6DF6}"/>
    <cellStyle name="Normal 2 8 3 3 3 2" xfId="27665" xr:uid="{6FB621B3-9AD1-4BB6-8F80-C57F0EE981D3}"/>
    <cellStyle name="Normal 2 8 3 3 3 3" xfId="15888" xr:uid="{CB285C85-0806-410C-B223-4962D476FEC6}"/>
    <cellStyle name="Normal 2 8 3 3 4" xfId="8341" xr:uid="{3FD44BF7-A114-4295-8619-ECA18BD88F96}"/>
    <cellStyle name="Normal 2 8 3 3 4 2" xfId="18721" xr:uid="{7D706125-C714-41D5-8B57-9266C8E5E41D}"/>
    <cellStyle name="Normal 2 8 3 3 5" xfId="11174" xr:uid="{3FCC255D-4B84-44AD-9636-A3A2B72B6B99}"/>
    <cellStyle name="Normal 2 8 3 3 5 2" xfId="21554" xr:uid="{572DC6E6-8985-4FD9-AC2A-016B7FFE0041}"/>
    <cellStyle name="Normal 2 8 3 3 6" xfId="22844" xr:uid="{2BB0CEB5-1638-407D-92A5-AF6A231A7822}"/>
    <cellStyle name="Normal 2 8 3 3 7" xfId="13809" xr:uid="{9296A94C-12A0-42CC-BB7A-168FD37B53E6}"/>
    <cellStyle name="Normal 2 8 3 4" xfId="3260" xr:uid="{00000000-0005-0000-0000-0000F4040000}"/>
    <cellStyle name="Normal 2 8 3 4 2" xfId="6317" xr:uid="{14919506-F606-461B-B41D-72C7D86A95BD}"/>
    <cellStyle name="Normal 2 8 3 4 2 2" xfId="27070" xr:uid="{76F5C591-49A1-4806-9F92-9DB76AB64083}"/>
    <cellStyle name="Normal 2 8 3 4 2 3" xfId="15886" xr:uid="{016EB0A9-4FE7-4904-93A8-9D4FD346A065}"/>
    <cellStyle name="Normal 2 8 3 4 3" xfId="8339" xr:uid="{84E0DE4A-7166-4129-84FC-03A751374921}"/>
    <cellStyle name="Normal 2 8 3 4 3 2" xfId="18719" xr:uid="{1BFCEABB-CA3D-43AE-9144-A7C7BBD81D2A}"/>
    <cellStyle name="Normal 2 8 3 4 4" xfId="11172" xr:uid="{FDCB34B3-A7C8-410F-8351-51348C246EC1}"/>
    <cellStyle name="Normal 2 8 3 4 4 2" xfId="21552" xr:uid="{42CFB193-07F8-4960-A351-EE292CD41811}"/>
    <cellStyle name="Normal 2 8 3 4 5" xfId="25199" xr:uid="{48EE267E-D509-48D9-8E1E-EB7D4D2017E6}"/>
    <cellStyle name="Normal 2 8 3 4 6" xfId="13807" xr:uid="{05B8532D-B56A-489B-98BE-3669A7F17100}"/>
    <cellStyle name="Normal 2 8 3 5" xfId="2623" xr:uid="{00000000-0005-0000-0000-0000F5040000}"/>
    <cellStyle name="Normal 2 8 3 5 2" xfId="5884" xr:uid="{9A8A9323-7AE6-40BB-B754-36EC30028BE6}"/>
    <cellStyle name="Normal 2 8 3 5 2 2" xfId="26155" xr:uid="{A20DC687-5F32-4034-8A17-2601DBC372EB}"/>
    <cellStyle name="Normal 2 8 3 5 2 3" xfId="15294" xr:uid="{990C1D93-C515-4F0D-8131-322B43F7B8CC}"/>
    <cellStyle name="Normal 2 8 3 5 3" xfId="7747" xr:uid="{454114AE-7AEB-49B9-B36B-768C7BCF914E}"/>
    <cellStyle name="Normal 2 8 3 5 3 2" xfId="18127" xr:uid="{71E1F9B9-4024-488D-A226-945B9AB0FA01}"/>
    <cellStyle name="Normal 2 8 3 5 4" xfId="10580" xr:uid="{2B3C5ECB-70C4-4606-9DDC-843CAAA98B1F}"/>
    <cellStyle name="Normal 2 8 3 5 4 2" xfId="20960" xr:uid="{3697A04A-1C78-41C6-8177-74F6DB38E2E7}"/>
    <cellStyle name="Normal 2 8 3 5 5" xfId="23261" xr:uid="{86FB51D7-8590-48B1-BFEC-304D10C56C6C}"/>
    <cellStyle name="Normal 2 8 3 5 6" xfId="13010" xr:uid="{CB326828-C6BC-4D99-8C3E-6149D0EE0BC5}"/>
    <cellStyle name="Normal 2 8 3 6" xfId="4174" xr:uid="{2BF2C53F-CF90-4E79-B6F1-AA1C6B49B262}"/>
    <cellStyle name="Normal 2 8 3 6 2" xfId="8945" xr:uid="{CC1D5B72-12BC-49AE-8051-9F414A0754E5}"/>
    <cellStyle name="Normal 2 8 3 6 2 2" xfId="19325" xr:uid="{11F599AC-CEF8-443B-94B9-0D10200E6597}"/>
    <cellStyle name="Normal 2 8 3 6 3" xfId="11778" xr:uid="{2F3FEE01-A477-4489-9A49-9BC60CBB444B}"/>
    <cellStyle name="Normal 2 8 3 6 3 2" xfId="22158" xr:uid="{394D04A4-DDA6-4BA4-8CC4-CA26E692393C}"/>
    <cellStyle name="Normal 2 8 3 6 4" xfId="24463" xr:uid="{700999BE-0B15-4696-B088-844B62FC8475}"/>
    <cellStyle name="Normal 2 8 3 6 5" xfId="16492" xr:uid="{3D12A16F-E536-4B3A-9019-F138C7D11A92}"/>
    <cellStyle name="Normal 2 8 3 7" xfId="5184" xr:uid="{14A31ADD-2E6B-46C3-9E3A-E7C64FECAC27}"/>
    <cellStyle name="Normal 2 8 3 7 2" xfId="14481" xr:uid="{8061915E-3A6A-482D-9422-9284FF76093D}"/>
    <cellStyle name="Normal 2 8 3 8" xfId="6934" xr:uid="{0467EFA4-6627-44FD-AEEB-166630D9B8BE}"/>
    <cellStyle name="Normal 2 8 3 8 2" xfId="17314" xr:uid="{922BED87-D10C-464F-98AB-8EA4B34D6DFA}"/>
    <cellStyle name="Normal 2 8 3 9" xfId="9767" xr:uid="{9C875BDA-2981-48B8-ADBB-377E072090EF}"/>
    <cellStyle name="Normal 2 8 3 9 2" xfId="20147" xr:uid="{9CDE13C9-8692-47A0-88B9-85608CF777E8}"/>
    <cellStyle name="Normal 2 8 4" xfId="835" xr:uid="{00000000-0005-0000-0000-0000EF040000}"/>
    <cellStyle name="Normal 2 8 4 2" xfId="3263" xr:uid="{00000000-0005-0000-0000-0000F7040000}"/>
    <cellStyle name="Normal 2 8 4 2 2" xfId="6320" xr:uid="{85D5D0ED-3998-423F-85D6-D7F2C7EEB6F6}"/>
    <cellStyle name="Normal 2 8 4 2 2 2" xfId="28412" xr:uid="{7B6C017D-A110-4B25-AC70-1FFF71EBB8FF}"/>
    <cellStyle name="Normal 2 8 4 2 2 3" xfId="15889" xr:uid="{3289FA99-5F4F-4107-ABB3-6495CC572AC2}"/>
    <cellStyle name="Normal 2 8 4 2 3" xfId="8342" xr:uid="{FB0342AB-9DF9-4F40-B43B-8979CBC51628}"/>
    <cellStyle name="Normal 2 8 4 2 3 2" xfId="18722" xr:uid="{60975CA2-8649-4683-82BB-53D1F33969FB}"/>
    <cellStyle name="Normal 2 8 4 2 4" xfId="11175" xr:uid="{6E433FE9-9821-49C9-A393-B052723ADD27}"/>
    <cellStyle name="Normal 2 8 4 2 4 2" xfId="21555" xr:uid="{A28635D2-C8A0-4D50-A0B5-FDCFD80FECBE}"/>
    <cellStyle name="Normal 2 8 4 2 5" xfId="24879" xr:uid="{245BB831-80AE-44B3-9E10-6B402E97DCF8}"/>
    <cellStyle name="Normal 2 8 4 2 6" xfId="13810" xr:uid="{98B15CF9-1ED3-43C2-98D6-29F7FB5E7FEA}"/>
    <cellStyle name="Normal 2 8 4 3" xfId="4317" xr:uid="{BCB18D81-EA89-4B82-A56D-4F6ABD77718E}"/>
    <cellStyle name="Normal 2 8 4 3 2" xfId="9088" xr:uid="{13DC86AC-6F69-4A59-BBCE-A4FAF1E15F90}"/>
    <cellStyle name="Normal 2 8 4 3 2 2" xfId="29131" xr:uid="{2E1D8AC7-D2E8-4AAA-BCDD-339074F81B81}"/>
    <cellStyle name="Normal 2 8 4 3 2 3" xfId="19468" xr:uid="{5E32389D-45B0-4C64-A0EF-2DF86E2B2567}"/>
    <cellStyle name="Normal 2 8 4 3 3" xfId="11921" xr:uid="{CEA9BC84-DAEB-42D8-ABF9-A3962AED31E7}"/>
    <cellStyle name="Normal 2 8 4 3 3 2" xfId="22301" xr:uid="{1028DFFD-EC58-472D-8554-DFF6C3768473}"/>
    <cellStyle name="Normal 2 8 4 3 4" xfId="23309" xr:uid="{C6C77F9D-6399-41CE-A380-A99D83F12098}"/>
    <cellStyle name="Normal 2 8 4 3 5" xfId="16635" xr:uid="{A416AFA9-6AFC-4011-A3D2-91C0AFB8D4D9}"/>
    <cellStyle name="Normal 2 8 4 4" xfId="5185" xr:uid="{A2219C34-4BD7-46B2-82F1-573F84CAEB23}"/>
    <cellStyle name="Normal 2 8 4 4 2" xfId="25856" xr:uid="{944FF65E-C124-4482-8EE6-206DFE1DEC94}"/>
    <cellStyle name="Normal 2 8 4 4 3" xfId="14482" xr:uid="{AC7FFCC3-39B8-483B-9053-711A7D4DBA6C}"/>
    <cellStyle name="Normal 2 8 4 5" xfId="6935" xr:uid="{C93BB016-41FA-4908-B435-B37956C8DA8F}"/>
    <cellStyle name="Normal 2 8 4 5 2" xfId="17315" xr:uid="{58DECF45-AB2C-4597-9E9F-91FC270AA1C6}"/>
    <cellStyle name="Normal 2 8 4 6" xfId="9768" xr:uid="{627620D3-F821-46A0-A7BF-2BFCC84DC435}"/>
    <cellStyle name="Normal 2 8 4 6 2" xfId="20148" xr:uid="{FF9D7BA1-BAA8-4E88-AA3F-9136D759C909}"/>
    <cellStyle name="Normal 2 8 4 7" xfId="23265" xr:uid="{1DAD77E2-B79D-4ED5-9EF7-A316C3DB968D}"/>
    <cellStyle name="Normal 2 8 4 8" xfId="13197" xr:uid="{9A496A9C-CBD9-4D16-8FC2-C445D0CD8337}"/>
    <cellStyle name="Normal 2 8 5" xfId="3264" xr:uid="{00000000-0005-0000-0000-0000F8040000}"/>
    <cellStyle name="Normal 2 8 5 2" xfId="4499" xr:uid="{95CE7CBC-1CDF-4046-832D-591E97A7B94B}"/>
    <cellStyle name="Normal 2 8 5 2 2" xfId="9270" xr:uid="{B4C87EE0-318C-4084-A168-600F15E93567}"/>
    <cellStyle name="Normal 2 8 5 2 2 2" xfId="29253" xr:uid="{A2446C45-DFF1-4140-9BA8-BB45DEE21411}"/>
    <cellStyle name="Normal 2 8 5 2 2 3" xfId="19650" xr:uid="{2BE5E4A7-BA9E-4FE9-B23C-9E3986D4913F}"/>
    <cellStyle name="Normal 2 8 5 2 3" xfId="12103" xr:uid="{B0D6BD58-A5C7-490B-A536-78A00116E9D9}"/>
    <cellStyle name="Normal 2 8 5 2 3 2" xfId="22483" xr:uid="{FFF32534-C8EF-4D49-8E8D-5F47F097BC80}"/>
    <cellStyle name="Normal 2 8 5 2 4" xfId="22636" xr:uid="{2A814E38-8C81-4220-A0FB-6ADE38D1F438}"/>
    <cellStyle name="Normal 2 8 5 2 5" xfId="16817" xr:uid="{DAD025AD-137B-4154-BB4B-4383D25FB0B6}"/>
    <cellStyle name="Normal 2 8 5 3" xfId="6321" xr:uid="{854B9F0F-FE80-4F2A-8D9A-6A844AFA80D8}"/>
    <cellStyle name="Normal 2 8 5 3 2" xfId="27935" xr:uid="{E44DBAFE-CE90-40B9-857B-8F4493FB6303}"/>
    <cellStyle name="Normal 2 8 5 3 3" xfId="15890" xr:uid="{78CAEF5E-B984-4B48-9CA2-5761637A23FA}"/>
    <cellStyle name="Normal 2 8 5 4" xfId="8343" xr:uid="{5CD86AA9-79AF-4DDE-B39C-B50CD8EE6E85}"/>
    <cellStyle name="Normal 2 8 5 4 2" xfId="18723" xr:uid="{63D7B1FD-84E9-4095-B076-B2D617BEDCAC}"/>
    <cellStyle name="Normal 2 8 5 5" xfId="11176" xr:uid="{4069BDF2-1CD4-482D-AA9D-B13EFEC32A9B}"/>
    <cellStyle name="Normal 2 8 5 5 2" xfId="21556" xr:uid="{6DB0EF5D-EFB5-482F-9AAF-268EF1369D1A}"/>
    <cellStyle name="Normal 2 8 5 6" xfId="23605" xr:uid="{DFE117AC-76B4-4D0E-AA1A-E74940FB7B57}"/>
    <cellStyle name="Normal 2 8 5 7" xfId="13811" xr:uid="{6728430F-0CB2-4D6D-BAB9-8F1200CD5761}"/>
    <cellStyle name="Normal 2 8 6" xfId="2915" xr:uid="{00000000-0005-0000-0000-0000F9040000}"/>
    <cellStyle name="Normal 2 8 6 2" xfId="6100" xr:uid="{3693C27C-9C82-4C65-9591-784D8D626FCB}"/>
    <cellStyle name="Normal 2 8 6 2 2" xfId="27480" xr:uid="{6BBD19E0-688D-42C3-8C43-1C1960668AC1}"/>
    <cellStyle name="Normal 2 8 6 2 3" xfId="15578" xr:uid="{D0A58AE8-0DB1-4F0C-8D4C-F1DD7F8F4680}"/>
    <cellStyle name="Normal 2 8 6 3" xfId="8031" xr:uid="{096BBCC9-9439-4C9F-9334-39835D0032F4}"/>
    <cellStyle name="Normal 2 8 6 3 2" xfId="18411" xr:uid="{B649D071-9CDD-4A73-8D53-4EAA7CF837BE}"/>
    <cellStyle name="Normal 2 8 6 4" xfId="10864" xr:uid="{14ACB2B7-C1CE-4C26-824D-067072A7B1AD}"/>
    <cellStyle name="Normal 2 8 6 4 2" xfId="21244" xr:uid="{774D63A6-A79C-4CEB-9E63-2073C231EAAD}"/>
    <cellStyle name="Normal 2 8 6 5" xfId="24169" xr:uid="{231ED169-C61C-42F7-BA8F-F4012A3181B1}"/>
    <cellStyle name="Normal 2 8 6 6" xfId="13431" xr:uid="{659CBC7B-9ABB-4AB1-8F3D-357496DEED41}"/>
    <cellStyle name="Normal 2 8 7" xfId="2460" xr:uid="{00000000-0005-0000-0000-0000FA040000}"/>
    <cellStyle name="Normal 2 8 7 2" xfId="5750" xr:uid="{420CE77F-EE6E-4112-8B6D-3CFBF78B7730}"/>
    <cellStyle name="Normal 2 8 7 2 2" xfId="27989" xr:uid="{20103475-62D2-4261-B302-1B01631AE386}"/>
    <cellStyle name="Normal 2 8 7 2 3" xfId="15131" xr:uid="{2A5CAF93-C37E-4FC4-8D37-9AA66B390343}"/>
    <cellStyle name="Normal 2 8 7 3" xfId="7584" xr:uid="{E1369DA1-6936-445E-9776-756E8BC8A4CB}"/>
    <cellStyle name="Normal 2 8 7 3 2" xfId="17964" xr:uid="{3C4D9E62-5CFD-4054-BAD8-1A521F76900D}"/>
    <cellStyle name="Normal 2 8 7 4" xfId="10417" xr:uid="{E79E2D67-6E66-4D1F-A14C-80F69888CADF}"/>
    <cellStyle name="Normal 2 8 7 4 2" xfId="20797" xr:uid="{77C04EC2-1CB6-4C6B-A6F3-CC7D2DFEDD82}"/>
    <cellStyle name="Normal 2 8 7 5" xfId="25409" xr:uid="{25ECFBBE-39EF-4C18-A5C1-1F5517440866}"/>
    <cellStyle name="Normal 2 8 7 6" xfId="12847" xr:uid="{79B52061-FC86-493E-A650-BAAF17EF6A1E}"/>
    <cellStyle name="Normal 2 8 8" xfId="2214" xr:uid="{00000000-0005-0000-0000-0000E9040000}"/>
    <cellStyle name="Normal 2 8 8 2" xfId="7340" xr:uid="{CA5977A6-D876-44D7-9FEE-2357535D8C47}"/>
    <cellStyle name="Normal 2 8 8 2 2" xfId="17720" xr:uid="{091F2F03-EE83-4D67-BD98-6A61487DE4CE}"/>
    <cellStyle name="Normal 2 8 8 3" xfId="10173" xr:uid="{35FD768A-F8BE-4139-B45B-9B79276C13A7}"/>
    <cellStyle name="Normal 2 8 8 3 2" xfId="20553" xr:uid="{B4DDFE62-1DA1-4DB4-8C1A-EF71AA2CC2BA}"/>
    <cellStyle name="Normal 2 8 8 4" xfId="23034" xr:uid="{21C5D77E-84B8-432F-BAC9-2B1CD3BC24D3}"/>
    <cellStyle name="Normal 2 8 8 5" xfId="14887" xr:uid="{F67F2C44-1844-4646-8932-02499AB1508C}"/>
    <cellStyle name="Normal 2 8 9" xfId="3952" xr:uid="{7F9AEA47-05A2-4632-BE95-7A005B713566}"/>
    <cellStyle name="Normal 2 8 9 2" xfId="8783" xr:uid="{05CB76DB-E328-4BB1-8299-DD519B85DB30}"/>
    <cellStyle name="Normal 2 8 9 2 2" xfId="19163" xr:uid="{E1EBE4D3-4C7E-4FCC-A577-72C43EB1B830}"/>
    <cellStyle name="Normal 2 8 9 3" xfId="11616" xr:uid="{93958A23-51FE-4E74-9ED4-25D8F1D51CAC}"/>
    <cellStyle name="Normal 2 8 9 3 2" xfId="21996" xr:uid="{D0DD4502-6BC4-4349-9F52-3C6FADA4652B}"/>
    <cellStyle name="Normal 2 8 9 4" xfId="16330" xr:uid="{DB231EA8-1B2B-4EB4-8D41-C5FF5053E382}"/>
    <cellStyle name="Normal 2 9" xfId="836" xr:uid="{00000000-0005-0000-0000-0000F0040000}"/>
    <cellStyle name="Normal 2 9 10" xfId="6936" xr:uid="{AE91DB65-462D-4B5C-AB78-BB7A9C4C1098}"/>
    <cellStyle name="Normal 2 9 10 2" xfId="17316" xr:uid="{81D91532-F291-45F6-BE73-94B8507E2777}"/>
    <cellStyle name="Normal 2 9 11" xfId="9769" xr:uid="{813114C5-7C81-4734-A594-0734672162FA}"/>
    <cellStyle name="Normal 2 9 11 2" xfId="20149" xr:uid="{C6CAD91E-5E0F-404D-8669-680F55BB61FD}"/>
    <cellStyle name="Normal 2 9 12" xfId="23145" xr:uid="{E3BC9E6D-5A75-453D-B04D-76D55DE24A17}"/>
    <cellStyle name="Normal 2 9 13" xfId="12428" xr:uid="{1372F135-4AD4-4119-8683-E26CA330B9F6}"/>
    <cellStyle name="Normal 2 9 2" xfId="837" xr:uid="{00000000-0005-0000-0000-0000F1040000}"/>
    <cellStyle name="Normal 2 9 2 10" xfId="9770" xr:uid="{E01CF497-B008-4467-9C31-E0F563EBE783}"/>
    <cellStyle name="Normal 2 9 2 10 2" xfId="20150" xr:uid="{FFB455CC-C063-4331-9150-ACA5B7A096E8}"/>
    <cellStyle name="Normal 2 9 2 11" xfId="23143" xr:uid="{648A3B76-8A1F-41BA-98A6-3039BE86B862}"/>
    <cellStyle name="Normal 2 9 2 12" xfId="12576" xr:uid="{3FAE6098-EF46-4075-BFD7-F975FAE69D97}"/>
    <cellStyle name="Normal 2 9 2 2" xfId="838" xr:uid="{00000000-0005-0000-0000-0000F2040000}"/>
    <cellStyle name="Normal 2 9 2 2 2" xfId="3266" xr:uid="{00000000-0005-0000-0000-0000FE040000}"/>
    <cellStyle name="Normal 2 9 2 2 2 2" xfId="6323" xr:uid="{BC3E04BF-06A6-49DA-9BDD-1001E2153D9B}"/>
    <cellStyle name="Normal 2 9 2 2 2 2 2" xfId="27092" xr:uid="{78DB5D1E-2581-4FDD-9855-9E9066146A65}"/>
    <cellStyle name="Normal 2 9 2 2 2 2 3" xfId="26344" xr:uid="{6070CD22-E1E7-4A24-8700-D6D38B259B17}"/>
    <cellStyle name="Normal 2 9 2 2 2 2 4" xfId="15892" xr:uid="{98AE0B87-97FF-4087-9D55-923819B6276F}"/>
    <cellStyle name="Normal 2 9 2 2 2 3" xfId="8345" xr:uid="{6F69A483-05D6-408C-AF66-3801C6D82C5C}"/>
    <cellStyle name="Normal 2 9 2 2 2 3 2" xfId="28890" xr:uid="{3B3DF95B-9710-43C0-B4FE-D32747372805}"/>
    <cellStyle name="Normal 2 9 2 2 2 3 3" xfId="18725" xr:uid="{72F0DD08-55BA-45C8-A9B6-53726D6507C9}"/>
    <cellStyle name="Normal 2 9 2 2 2 4" xfId="11178" xr:uid="{690270E6-BDEE-4DE1-A5C9-6CEE194A944E}"/>
    <cellStyle name="Normal 2 9 2 2 2 4 2" xfId="21558" xr:uid="{D892CF92-4C9A-47C2-8E76-BB7A8D5320C3}"/>
    <cellStyle name="Normal 2 9 2 2 2 5" xfId="23611" xr:uid="{2FED118A-E829-41D7-9C40-71245A77AE30}"/>
    <cellStyle name="Normal 2 9 2 2 2 6" xfId="13813" xr:uid="{E0E0AAB3-5DFC-4FF3-A25B-55EECC2EF0BA}"/>
    <cellStyle name="Normal 2 9 2 2 3" xfId="4320" xr:uid="{86E8F31E-C380-4499-BDA0-8BBA65CBE9AE}"/>
    <cellStyle name="Normal 2 9 2 2 3 2" xfId="9091" xr:uid="{7EA7BE6E-5CC5-489E-AD09-83AD5DA976D9}"/>
    <cellStyle name="Normal 2 9 2 2 3 2 2" xfId="29134" xr:uid="{A895FE8F-DEDD-44A2-B9B0-6C5C1919C77C}"/>
    <cellStyle name="Normal 2 9 2 2 3 2 3" xfId="19471" xr:uid="{ED575612-F87A-4071-99D9-7B625270E99B}"/>
    <cellStyle name="Normal 2 9 2 2 3 3" xfId="11924" xr:uid="{CBAC65B9-B5DF-4B11-B8DE-4F388D902F23}"/>
    <cellStyle name="Normal 2 9 2 2 3 3 2" xfId="22304" xr:uid="{887A88F4-A0F8-49E7-A3A3-F8D97084DF81}"/>
    <cellStyle name="Normal 2 9 2 2 3 4" xfId="25364" xr:uid="{57475732-5FC8-4A50-92D6-7ED3409C951A}"/>
    <cellStyle name="Normal 2 9 2 2 3 5" xfId="16638" xr:uid="{EEF5B393-3F27-4FEC-892E-4D904216A071}"/>
    <cellStyle name="Normal 2 9 2 2 4" xfId="5188" xr:uid="{4F8F5739-9B5B-4D25-9AF3-72DBD73FC352}"/>
    <cellStyle name="Normal 2 9 2 2 4 2" xfId="26715" xr:uid="{872ABD52-BCA1-46B8-B6B1-EB5CC24308E9}"/>
    <cellStyle name="Normal 2 9 2 2 4 3" xfId="14485" xr:uid="{EB7AA30A-1930-4DCB-8EDC-424353899242}"/>
    <cellStyle name="Normal 2 9 2 2 5" xfId="6938" xr:uid="{2471E609-4543-4A59-B2B1-EA297D8EF1B6}"/>
    <cellStyle name="Normal 2 9 2 2 5 2" xfId="17318" xr:uid="{63BDBE83-3696-4219-82B8-38C6485A4DFE}"/>
    <cellStyle name="Normal 2 9 2 2 6" xfId="9771" xr:uid="{1EE7E42D-EEEC-44DC-973F-C2C11F9E4AC9}"/>
    <cellStyle name="Normal 2 9 2 2 6 2" xfId="20151" xr:uid="{47C76B62-FBA5-4520-951D-E4DD4C60C5DC}"/>
    <cellStyle name="Normal 2 9 2 2 7" xfId="25091" xr:uid="{CE6BC1E3-520B-4A77-81D9-6F6DFA50E449}"/>
    <cellStyle name="Normal 2 9 2 2 8" xfId="13201" xr:uid="{636C9AE1-F46B-4B02-A568-66AC5BFA40F3}"/>
    <cellStyle name="Normal 2 9 2 3" xfId="3267" xr:uid="{00000000-0005-0000-0000-0000FF040000}"/>
    <cellStyle name="Normal 2 9 2 3 2" xfId="4500" xr:uid="{62C96393-4FE8-40F3-8D74-4345E5A07775}"/>
    <cellStyle name="Normal 2 9 2 3 2 2" xfId="9271" xr:uid="{6DAC3865-A2FF-4794-A46C-C8C5852D9D7A}"/>
    <cellStyle name="Normal 2 9 2 3 2 2 2" xfId="29254" xr:uid="{ECC46C3C-044D-4249-93BF-3BB0FE3D99F0}"/>
    <cellStyle name="Normal 2 9 2 3 2 2 3" xfId="19651" xr:uid="{D72677FB-ABC5-4536-8A88-A3721A9427DB}"/>
    <cellStyle name="Normal 2 9 2 3 2 3" xfId="12104" xr:uid="{304DFD41-DA44-4610-9E54-C9515243D7AC}"/>
    <cellStyle name="Normal 2 9 2 3 2 3 2" xfId="22484" xr:uid="{080EB41A-5EF9-4DB2-81D4-3991C5B50D46}"/>
    <cellStyle name="Normal 2 9 2 3 2 4" xfId="25654" xr:uid="{2C35C3F0-D685-4F1A-8870-5100053CE3DE}"/>
    <cellStyle name="Normal 2 9 2 3 2 5" xfId="16818" xr:uid="{93A1B342-A329-436E-A67A-CDFEF105EA9D}"/>
    <cellStyle name="Normal 2 9 2 3 3" xfId="6324" xr:uid="{36B46BEF-5272-4DEB-B8C9-D309A4C0D01A}"/>
    <cellStyle name="Normal 2 9 2 3 3 2" xfId="26621" xr:uid="{7EF5CCC7-1661-41C8-8F51-91A82D582E05}"/>
    <cellStyle name="Normal 2 9 2 3 3 3" xfId="15893" xr:uid="{D62A693F-7E62-461C-B2AC-771054239156}"/>
    <cellStyle name="Normal 2 9 2 3 4" xfId="8346" xr:uid="{9106625A-06CF-4249-9194-B32D172824AA}"/>
    <cellStyle name="Normal 2 9 2 3 4 2" xfId="18726" xr:uid="{72B4B531-7683-420D-9534-E54473519D07}"/>
    <cellStyle name="Normal 2 9 2 3 5" xfId="11179" xr:uid="{0446E31B-373D-4B61-B842-661ED9BFB34F}"/>
    <cellStyle name="Normal 2 9 2 3 5 2" xfId="21559" xr:uid="{3239258A-CB82-4477-BD4D-A18CEEAECFE0}"/>
    <cellStyle name="Normal 2 9 2 3 6" xfId="24404" xr:uid="{9CA6F528-E4B1-4655-9801-A946FB4A526B}"/>
    <cellStyle name="Normal 2 9 2 3 7" xfId="13814" xr:uid="{631B24A0-C0BB-4E46-BF30-FA5F4E08494F}"/>
    <cellStyle name="Normal 2 9 2 4" xfId="3265" xr:uid="{00000000-0005-0000-0000-000000050000}"/>
    <cellStyle name="Normal 2 9 2 4 2" xfId="6322" xr:uid="{1E3C4857-9BEB-4C7B-81E4-DDF53B409D91}"/>
    <cellStyle name="Normal 2 9 2 4 2 2" xfId="27397" xr:uid="{81A83845-D759-42FC-8F40-AB74B0C376FD}"/>
    <cellStyle name="Normal 2 9 2 4 2 3" xfId="15891" xr:uid="{179A5118-F3DE-4E11-97A8-DC1769150E8D}"/>
    <cellStyle name="Normal 2 9 2 4 3" xfId="8344" xr:uid="{07B7AB1B-27C9-410F-BFC3-7D3954BAF0D9}"/>
    <cellStyle name="Normal 2 9 2 4 3 2" xfId="18724" xr:uid="{CFBC9074-8994-40B4-8FD5-98190E218E58}"/>
    <cellStyle name="Normal 2 9 2 4 4" xfId="11177" xr:uid="{9F426A67-9181-4D6B-8518-FBC4828F7967}"/>
    <cellStyle name="Normal 2 9 2 4 4 2" xfId="21557" xr:uid="{0E2FDCDC-F11E-40FE-9010-9B189C24F7B1}"/>
    <cellStyle name="Normal 2 9 2 4 5" xfId="23274" xr:uid="{B32EF0C1-0295-401D-AFC5-5D8711CCD00E}"/>
    <cellStyle name="Normal 2 9 2 4 6" xfId="13812" xr:uid="{B76AD3A9-160A-4598-9630-B593C0FBDB5D}"/>
    <cellStyle name="Normal 2 9 2 5" xfId="2606" xr:uid="{00000000-0005-0000-0000-000001050000}"/>
    <cellStyle name="Normal 2 9 2 5 2" xfId="5869" xr:uid="{DD5BE773-1AF6-446D-B356-77AF6C8C18AF}"/>
    <cellStyle name="Normal 2 9 2 5 2 2" xfId="26928" xr:uid="{992A6211-84BA-489B-8549-5EDC5C8CB2CE}"/>
    <cellStyle name="Normal 2 9 2 5 2 3" xfId="15277" xr:uid="{BDAD92F1-CA7C-4B52-8C8B-8172C043EA4A}"/>
    <cellStyle name="Normal 2 9 2 5 3" xfId="7730" xr:uid="{828B97EE-A4FA-44E2-9289-EC087A9630A6}"/>
    <cellStyle name="Normal 2 9 2 5 3 2" xfId="18110" xr:uid="{84C3E0AD-267D-4531-9F14-16BA000856FE}"/>
    <cellStyle name="Normal 2 9 2 5 4" xfId="10563" xr:uid="{2D48B757-10C2-44D5-9D13-D6630200FCA6}"/>
    <cellStyle name="Normal 2 9 2 5 4 2" xfId="20943" xr:uid="{9E5DC150-175A-49E1-95A0-D9C2E168F842}"/>
    <cellStyle name="Normal 2 9 2 5 5" xfId="23616" xr:uid="{235E0E35-E516-4C73-8F56-488438A8219B}"/>
    <cellStyle name="Normal 2 9 2 5 6" xfId="12993" xr:uid="{EBFF9979-BDAF-4056-9939-7C4F71623F59}"/>
    <cellStyle name="Normal 2 9 2 6" xfId="2343" xr:uid="{00000000-0005-0000-0000-0000FC040000}"/>
    <cellStyle name="Normal 2 9 2 6 2" xfId="7469" xr:uid="{A3825031-8A35-4751-8319-16D4250773A9}"/>
    <cellStyle name="Normal 2 9 2 6 2 2" xfId="17849" xr:uid="{6A6D7382-3B15-4E63-A0C5-35AE511A4D28}"/>
    <cellStyle name="Normal 2 9 2 6 3" xfId="10302" xr:uid="{6C9F06F4-90AC-4A47-8BE9-19945091BC32}"/>
    <cellStyle name="Normal 2 9 2 6 3 2" xfId="20682" xr:uid="{752FD9A0-BE7C-48C3-B6D8-DE200E7B8317}"/>
    <cellStyle name="Normal 2 9 2 6 4" xfId="23978" xr:uid="{882BB1E2-213A-40B5-801C-F92C8B2F8CAB}"/>
    <cellStyle name="Normal 2 9 2 6 5" xfId="15016" xr:uid="{454A5831-CC45-4159-9566-0B45C4292BCE}"/>
    <cellStyle name="Normal 2 9 2 7" xfId="3855" xr:uid="{84458B14-819A-4001-A5E2-AA7DE137479C}"/>
    <cellStyle name="Normal 2 9 2 7 2" xfId="8686" xr:uid="{7C231452-00D8-44C5-850F-2F5CF8904CAD}"/>
    <cellStyle name="Normal 2 9 2 7 2 2" xfId="19066" xr:uid="{57B9845F-62D3-4CBC-BB13-8F55090DAEFE}"/>
    <cellStyle name="Normal 2 9 2 7 3" xfId="11519" xr:uid="{099BBE67-BED5-46EE-A703-C1CC2A10DAD7}"/>
    <cellStyle name="Normal 2 9 2 7 3 2" xfId="21899" xr:uid="{CCEB56CF-F371-4221-BA1B-97CB9CFBBB55}"/>
    <cellStyle name="Normal 2 9 2 7 4" xfId="16233" xr:uid="{7988E97A-6A84-4E79-ACD1-EF42CE5806AC}"/>
    <cellStyle name="Normal 2 9 2 8" xfId="5187" xr:uid="{07B9A2AF-5381-4C50-BB18-E66CF69E1F35}"/>
    <cellStyle name="Normal 2 9 2 8 2" xfId="14484" xr:uid="{594BB21B-5250-4B9D-BCAA-F58B21B491EC}"/>
    <cellStyle name="Normal 2 9 2 9" xfId="6937" xr:uid="{10380160-24E4-4287-B345-BB123C557CF3}"/>
    <cellStyle name="Normal 2 9 2 9 2" xfId="17317" xr:uid="{6910957C-21B0-45DC-86B8-B601CB266F32}"/>
    <cellStyle name="Normal 2 9 3" xfId="839" xr:uid="{00000000-0005-0000-0000-0000F3040000}"/>
    <cellStyle name="Normal 2 9 3 2" xfId="3268" xr:uid="{00000000-0005-0000-0000-000003050000}"/>
    <cellStyle name="Normal 2 9 3 2 2" xfId="6325" xr:uid="{BBC012F7-9A7D-49DD-8FF5-40D30FC91CF8}"/>
    <cellStyle name="Normal 2 9 3 2 2 2" xfId="23644" xr:uid="{1C18D9CE-FF64-4E6C-9490-310C9DBD14D3}"/>
    <cellStyle name="Normal 2 9 3 2 2 3" xfId="25862" xr:uid="{E38453D7-3CA2-4BCD-A759-A27ED0D7C85F}"/>
    <cellStyle name="Normal 2 9 3 2 2 4" xfId="15894" xr:uid="{5D0B3E18-45EC-4A34-999C-A38B5D11956C}"/>
    <cellStyle name="Normal 2 9 3 2 3" xfId="8347" xr:uid="{6FE1859B-1F4B-4AE5-B006-253E9A85D689}"/>
    <cellStyle name="Normal 2 9 3 2 3 2" xfId="28891" xr:uid="{DB4F1271-2971-47BB-9434-EBC1A9A77D51}"/>
    <cellStyle name="Normal 2 9 3 2 3 3" xfId="18727" xr:uid="{A08FB64C-FD02-4DE1-98B2-CC76AD59860A}"/>
    <cellStyle name="Normal 2 9 3 2 4" xfId="11180" xr:uid="{D1F60B17-0A0A-48B6-B3F6-A364C2E8A65E}"/>
    <cellStyle name="Normal 2 9 3 2 4 2" xfId="21560" xr:uid="{F691DC2F-37A1-4850-B6B6-294ABF216EC7}"/>
    <cellStyle name="Normal 2 9 3 2 5" xfId="23448" xr:uid="{A902EA6F-8779-467F-A0AB-F89FA1D314DA}"/>
    <cellStyle name="Normal 2 9 3 2 6" xfId="13815" xr:uid="{2EF0206B-D1E4-49DF-A0B2-624BAFABC794}"/>
    <cellStyle name="Normal 2 9 3 3" xfId="2756" xr:uid="{00000000-0005-0000-0000-000004050000}"/>
    <cellStyle name="Normal 2 9 3 3 2" xfId="5973" xr:uid="{EE14B9B9-556B-4E73-97A6-A602B420A67B}"/>
    <cellStyle name="Normal 2 9 3 3 2 2" xfId="26395" xr:uid="{8A300D6B-CBD2-4CC9-A53A-F97F14E934C1}"/>
    <cellStyle name="Normal 2 9 3 3 2 3" xfId="15426" xr:uid="{1FAAA7AB-A683-47F0-8721-44B50F7F608B}"/>
    <cellStyle name="Normal 2 9 3 3 3" xfId="7879" xr:uid="{9D10ADB1-B487-465E-8521-091EAA3B6159}"/>
    <cellStyle name="Normal 2 9 3 3 3 2" xfId="18259" xr:uid="{7A07D050-F54B-44A6-B0AA-F357C660692E}"/>
    <cellStyle name="Normal 2 9 3 3 4" xfId="10712" xr:uid="{A57E7F78-0E3F-45A7-BA96-B8F956BEFD7B}"/>
    <cellStyle name="Normal 2 9 3 3 4 2" xfId="21092" xr:uid="{6F769498-F9B3-4DF4-830D-1FAC4D3441B0}"/>
    <cellStyle name="Normal 2 9 3 3 5" xfId="24392" xr:uid="{9C2732CD-0C98-47E4-8332-7F5C415C6F25}"/>
    <cellStyle name="Normal 2 9 3 3 6" xfId="13200" xr:uid="{382F7612-55F2-48F9-B04C-497CD00DF9FE}"/>
    <cellStyle name="Normal 2 9 3 4" xfId="4175" xr:uid="{6C57CACD-054E-48B2-A048-29786C24F379}"/>
    <cellStyle name="Normal 2 9 3 4 2" xfId="8946" xr:uid="{F8F2A1C3-DE61-448C-88ED-75D178793C21}"/>
    <cellStyle name="Normal 2 9 3 4 2 2" xfId="29036" xr:uid="{9B6DF6C0-F95C-461C-A3E5-633655C6CFFA}"/>
    <cellStyle name="Normal 2 9 3 4 2 3" xfId="19326" xr:uid="{108B8A07-2F86-434C-8E61-03419833586D}"/>
    <cellStyle name="Normal 2 9 3 4 3" xfId="11779" xr:uid="{BF76D129-6B8D-483E-AB44-23C8CC66B708}"/>
    <cellStyle name="Normal 2 9 3 4 3 2" xfId="22159" xr:uid="{4F7FD296-5668-47CF-84E4-4F6E07AA5347}"/>
    <cellStyle name="Normal 2 9 3 4 4" xfId="23022" xr:uid="{2720F342-B677-4933-B845-E4A73983D0D3}"/>
    <cellStyle name="Normal 2 9 3 4 5" xfId="16493" xr:uid="{1A872D12-5750-4868-B7D1-42CBA1351032}"/>
    <cellStyle name="Normal 2 9 3 5" xfId="5189" xr:uid="{5339BEE7-49BF-4EED-8093-076FF44C11A1}"/>
    <cellStyle name="Normal 2 9 3 5 2" xfId="28358" xr:uid="{18FB857A-43C8-481D-8EDE-42C5616E6A78}"/>
    <cellStyle name="Normal 2 9 3 5 3" xfId="14486" xr:uid="{BB94EF29-4372-4B52-A3B4-CAF5219F54BF}"/>
    <cellStyle name="Normal 2 9 3 6" xfId="6939" xr:uid="{6706ADBA-47C3-45D1-98BA-070E553BC50D}"/>
    <cellStyle name="Normal 2 9 3 6 2" xfId="17319" xr:uid="{16BC5282-6013-4F36-A49D-EF1DCD57E844}"/>
    <cellStyle name="Normal 2 9 3 7" xfId="9772" xr:uid="{765AB162-B962-473F-8533-4F365D25A101}"/>
    <cellStyle name="Normal 2 9 3 7 2" xfId="20152" xr:uid="{FA141201-5DC3-40D7-B45E-56E5963C75AA}"/>
    <cellStyle name="Normal 2 9 3 8" xfId="23560" xr:uid="{98595726-F428-4B11-B725-2105F6E0049B}"/>
    <cellStyle name="Normal 2 9 3 9" xfId="12734" xr:uid="{9693C5B5-154F-4ECD-B366-CF4444A44404}"/>
    <cellStyle name="Normal 2 9 4" xfId="840" xr:uid="{00000000-0005-0000-0000-0000F4040000}"/>
    <cellStyle name="Normal 2 9 4 2" xfId="4501" xr:uid="{F552828F-4638-433C-95A0-F70F96FF42C6}"/>
    <cellStyle name="Normal 2 9 4 2 2" xfId="9272" xr:uid="{8B5882C0-34B7-4018-B8AF-8A9666E84A30}"/>
    <cellStyle name="Normal 2 9 4 2 2 2" xfId="29255" xr:uid="{3A41186D-EB5D-4BF6-BAF2-DC3012D4F2F9}"/>
    <cellStyle name="Normal 2 9 4 2 2 3" xfId="19652" xr:uid="{2EEE7974-63E8-4333-B47E-0810051F19DB}"/>
    <cellStyle name="Normal 2 9 4 2 3" xfId="12105" xr:uid="{77FFCCCE-B339-49A3-AF57-6C591B460D33}"/>
    <cellStyle name="Normal 2 9 4 2 3 2" xfId="22485" xr:uid="{02ECC56F-030A-45B7-B5A5-4889A9B0C6DF}"/>
    <cellStyle name="Normal 2 9 4 2 4" xfId="23149" xr:uid="{1B612711-E694-403C-8DA7-3C97E3C646DC}"/>
    <cellStyle name="Normal 2 9 4 2 5" xfId="16819" xr:uid="{B78AA123-AC1B-44A7-8A77-2E25735F9C80}"/>
    <cellStyle name="Normal 2 9 4 3" xfId="5190" xr:uid="{72D4440E-BC3A-4554-9FB6-A1D858FC9D2E}"/>
    <cellStyle name="Normal 2 9 4 3 2" xfId="26202" xr:uid="{0A911DBC-6518-4F42-A5C9-14C7CC68276A}"/>
    <cellStyle name="Normal 2 9 4 3 3" xfId="14487" xr:uid="{FC52A404-F2D5-4898-B6ED-8CCCAF81E21C}"/>
    <cellStyle name="Normal 2 9 4 4" xfId="6940" xr:uid="{D4EB3F78-59DE-47CB-9C01-1E493E674689}"/>
    <cellStyle name="Normal 2 9 4 4 2" xfId="17320" xr:uid="{B116099D-E97C-496D-A06A-32D374CD2B84}"/>
    <cellStyle name="Normal 2 9 4 5" xfId="9773" xr:uid="{A72709CB-35E5-428D-AD5E-8448C8835858}"/>
    <cellStyle name="Normal 2 9 4 5 2" xfId="20153" xr:uid="{BD1FFA4C-667D-4073-82BA-12518B20D366}"/>
    <cellStyle name="Normal 2 9 4 6" xfId="23128" xr:uid="{9C2BDFD0-30EE-4EBC-A625-26ACF55129C4}"/>
    <cellStyle name="Normal 2 9 4 7" xfId="13816" xr:uid="{B2A2F5FB-83D0-425A-87BB-6FAD4739F9A2}"/>
    <cellStyle name="Normal 2 9 5" xfId="2916" xr:uid="{00000000-0005-0000-0000-000006050000}"/>
    <cellStyle name="Normal 2 9 5 2" xfId="6101" xr:uid="{58528CC1-6AD2-4279-88B3-36D6609DF850}"/>
    <cellStyle name="Normal 2 9 5 2 2" xfId="24073" xr:uid="{C2C5EE96-9995-440E-9BAB-6728372E79CC}"/>
    <cellStyle name="Normal 2 9 5 2 3" xfId="26762" xr:uid="{B71227A7-8E15-40FE-AB6C-C312F130A5E3}"/>
    <cellStyle name="Normal 2 9 5 2 4" xfId="15579" xr:uid="{BC502C78-C287-4AAA-B2B4-855DDE2775FC}"/>
    <cellStyle name="Normal 2 9 5 3" xfId="8032" xr:uid="{5BDB75E0-42B9-47B7-BC4F-32339D7EE5F4}"/>
    <cellStyle name="Normal 2 9 5 3 2" xfId="27593" xr:uid="{4DE08653-E695-4105-8FAF-2EC4861B3D14}"/>
    <cellStyle name="Normal 2 9 5 3 3" xfId="18412" xr:uid="{4E72B610-0225-4948-95A6-B8293541BCC2}"/>
    <cellStyle name="Normal 2 9 5 4" xfId="10865" xr:uid="{32AA6B69-933E-4213-BBD8-E8160E16B6D4}"/>
    <cellStyle name="Normal 2 9 5 4 2" xfId="21245" xr:uid="{F35A2EDB-01FD-4EF0-997D-CE0011391BF6}"/>
    <cellStyle name="Normal 2 9 5 5" xfId="22951" xr:uid="{98F40136-10FD-4A5D-954E-95D1BD6B1790}"/>
    <cellStyle name="Normal 2 9 5 6" xfId="13432" xr:uid="{6FF45A3C-E951-49D1-9CC8-9EC9CB2C2C99}"/>
    <cellStyle name="Normal 2 9 6" xfId="2443" xr:uid="{00000000-0005-0000-0000-000007050000}"/>
    <cellStyle name="Normal 2 9 6 2" xfId="5736" xr:uid="{C0BED993-F139-4C6B-A792-E132324F2C14}"/>
    <cellStyle name="Normal 2 9 6 2 2" xfId="26271" xr:uid="{E224AED6-5478-4071-AAE4-531DAAE09ED8}"/>
    <cellStyle name="Normal 2 9 6 2 3" xfId="15114" xr:uid="{C4B322CF-7FF4-46FB-9710-2B9CF49427F9}"/>
    <cellStyle name="Normal 2 9 6 3" xfId="7567" xr:uid="{6E09B0F8-1818-40FD-B0B9-2BE03937EBA0}"/>
    <cellStyle name="Normal 2 9 6 3 2" xfId="17947" xr:uid="{A2D2891C-9A94-42CD-AE40-9576749EACD4}"/>
    <cellStyle name="Normal 2 9 6 4" xfId="10400" xr:uid="{FAF89A14-3615-4B8B-9728-F0D7110BDD46}"/>
    <cellStyle name="Normal 2 9 6 4 2" xfId="20780" xr:uid="{BF8F50E0-AEAA-451D-B4EA-D6C5391055A7}"/>
    <cellStyle name="Normal 2 9 6 5" xfId="23769" xr:uid="{E27B1D7E-8871-4391-9BAF-DCBA9D83669B}"/>
    <cellStyle name="Normal 2 9 6 6" xfId="12830" xr:uid="{06E2C9D0-79AB-4E4D-B154-4572A5AC5714}"/>
    <cellStyle name="Normal 2 9 7" xfId="2197" xr:uid="{00000000-0005-0000-0000-0000FB040000}"/>
    <cellStyle name="Normal 2 9 7 2" xfId="7323" xr:uid="{EA8C2445-2A00-4AF1-8B3A-62B72269B8D5}"/>
    <cellStyle name="Normal 2 9 7 2 2" xfId="17703" xr:uid="{575865A4-C903-444A-BEFF-E672E9F80B26}"/>
    <cellStyle name="Normal 2 9 7 3" xfId="10156" xr:uid="{F12035F6-C739-489C-9EFC-F90E08ECF96A}"/>
    <cellStyle name="Normal 2 9 7 3 2" xfId="20536" xr:uid="{2453241E-7F61-4AE6-844D-52675AF13A67}"/>
    <cellStyle name="Normal 2 9 7 4" xfId="23371" xr:uid="{9E8031DF-A2E9-4D45-BFC8-2E12170B31A2}"/>
    <cellStyle name="Normal 2 9 7 5" xfId="14870" xr:uid="{E01FAD09-3F53-4B7B-A156-7DBA1FBB85AD}"/>
    <cellStyle name="Normal 2 9 8" xfId="3953" xr:uid="{CED8D824-48D3-4AEF-8F7F-55717388E9E6}"/>
    <cellStyle name="Normal 2 9 8 2" xfId="8784" xr:uid="{C9D54B9E-2B71-467B-A443-019A549ED388}"/>
    <cellStyle name="Normal 2 9 8 2 2" xfId="19164" xr:uid="{AF764DA1-8EEC-4F37-BAFF-823F4512B564}"/>
    <cellStyle name="Normal 2 9 8 3" xfId="11617" xr:uid="{4D51BDD7-64D1-4472-9612-C42DAC1C76C4}"/>
    <cellStyle name="Normal 2 9 8 3 2" xfId="21997" xr:uid="{DF92F74E-7642-42AD-AA75-8CBC2EDD46C4}"/>
    <cellStyle name="Normal 2 9 8 4" xfId="16331" xr:uid="{DEB08D9E-3D2C-4A32-A794-F6E6A1CE67C3}"/>
    <cellStyle name="Normal 2 9 9" xfId="5186" xr:uid="{FC4BB2AD-7E18-4984-98C0-6FFD72EC7400}"/>
    <cellStyle name="Normal 2 9 9 2" xfId="14483" xr:uid="{FD71FD44-744A-47E9-9921-B8D7F3880453}"/>
    <cellStyle name="Normal 20" xfId="12251" xr:uid="{27372840-47D8-489B-95A7-2CD989EBD34B}"/>
    <cellStyle name="Normal 20 2" xfId="22631" xr:uid="{40D62CA8-3A96-48B0-BE9D-F7CE8F4D3E78}"/>
    <cellStyle name="Normal 21" xfId="12382" xr:uid="{FF094764-875A-4C99-A567-5596200E8909}"/>
    <cellStyle name="Normal 22" xfId="12381" xr:uid="{8C915B8E-2FA3-4DC4-BD95-7A870649C7C0}"/>
    <cellStyle name="Normal 23" xfId="30097" xr:uid="{C20B993B-01C2-4C51-8F98-6A9CBB8E2F4D}"/>
    <cellStyle name="Normal 23 2" xfId="30394" xr:uid="{287CA121-5416-4078-9572-C7B4DE184957}"/>
    <cellStyle name="Normal 23 3" xfId="31720" xr:uid="{23061F0C-4409-4E5F-A960-26EABC21E703}"/>
    <cellStyle name="Normal 24" xfId="31722" xr:uid="{4AD80940-F9FE-4312-92C2-BB9034C34D3B}"/>
    <cellStyle name="Normal 25" xfId="30096" xr:uid="{07506169-A6FD-44A0-8C52-1A1EF451F172}"/>
    <cellStyle name="Normal 26" xfId="30101" xr:uid="{7027CCDA-B9FD-43DE-A40A-182DF76F28F4}"/>
    <cellStyle name="Normal 27" xfId="31721"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1" xr:uid="{08D264DB-FBA0-4E76-A0A6-DD15CBF7F5DA}"/>
    <cellStyle name="Normal 3 2 2 4" xfId="847" xr:uid="{00000000-0005-0000-0000-0000FB040000}"/>
    <cellStyle name="Normal 3 2 2 4 2" xfId="848" xr:uid="{00000000-0005-0000-0000-0000FC040000}"/>
    <cellStyle name="Normal 3 2 2 4 3" xfId="3710" xr:uid="{00000000-0005-0000-0000-000069040000}"/>
    <cellStyle name="Normal 3 2 2 4 3 2" xfId="4802" xr:uid="{7E0E1DE2-FFD9-4B6C-A96E-E7DA851E3AAB}"/>
    <cellStyle name="Normal 3 2 2 4 3 3" xfId="30234" xr:uid="{B775CA85-A94A-4FA2-B016-4DD4E6773E9E}"/>
    <cellStyle name="Normal 3 2 2 4 3 3 2" xfId="31377" xr:uid="{FE22CF11-4570-4966-8D0D-C6F52D65F8E8}"/>
    <cellStyle name="Normal 3 2 2 4 3 4" xfId="31574" xr:uid="{D3F1F72C-C507-475E-BFC1-88BFEC9AABA6}"/>
    <cellStyle name="Normal 3 2 2 5" xfId="31261"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8" xr:uid="{032D5C75-76E2-40CA-A12D-BA86BF6B3032}"/>
    <cellStyle name="Normal 3 2 3 3 2 3 2 2 3" xfId="25322"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7" xr:uid="{51E09282-E913-4ED6-8E0D-C413A5D4A1F2}"/>
    <cellStyle name="Normal 3 2 3 3 2 3 2 3 3 3" xfId="30235" xr:uid="{B4011CD2-DE1E-4B51-8A66-B3C8C7A5D421}"/>
    <cellStyle name="Normal 3 2 3 3 2 3 2 3 3 3 2" xfId="31378" xr:uid="{BE93AEFA-7DA3-4658-9FC8-146A8E24F6DB}"/>
    <cellStyle name="Normal 3 2 3 3 2 3 2 3 3 4" xfId="31575" xr:uid="{9B4EC05B-CF70-4662-9DB5-17BD8DAB0B95}"/>
    <cellStyle name="Normal 3 2 3 3 2 3 2 4" xfId="25757" xr:uid="{5EC9D443-D6FF-49B3-87CB-0CAAE76577FA}"/>
    <cellStyle name="Normal 3 2 3 3 2 3 3" xfId="858" xr:uid="{00000000-0005-0000-0000-000007050000}"/>
    <cellStyle name="Normal 3 2 3 3 2 3 4" xfId="2918" xr:uid="{00000000-0005-0000-0000-000014050000}"/>
    <cellStyle name="Normal 3 2 3 3 2 3 4 2" xfId="31290" xr:uid="{EB8BC9D9-A033-4C6E-8AEF-B73E94BB5D44}"/>
    <cellStyle name="Normal 3 2 3 3 2 3 5" xfId="2093" xr:uid="{00000000-0005-0000-0000-000008020000}"/>
    <cellStyle name="Normal 3 2 3 3 2 3 5 2" xfId="4648" xr:uid="{F5C0EA0D-9822-4FF4-BD48-55FE3EF7782D}"/>
    <cellStyle name="Normal 3 2 3 3 2 3 5 3" xfId="30173" xr:uid="{EFD41364-146C-4C8A-A23B-7D13531E8C1D}"/>
    <cellStyle name="Normal 3 2 3 3 2 3 5 3 2" xfId="31317" xr:uid="{B91B5B5F-A506-42B7-A20E-383BCA9FFAF5}"/>
    <cellStyle name="Normal 3 2 3 3 2 3 5 4" xfId="31513" xr:uid="{6D671EEF-9106-4A0F-AE0E-B3AC82C22655}"/>
    <cellStyle name="Normal 3 2 3 3 2 3 6" xfId="3956" xr:uid="{0E1DF840-3114-4679-8527-B4509133BFD3}"/>
    <cellStyle name="Normal 3 2 3 3 2 3 6 2" xfId="4701" xr:uid="{EBED180B-3325-462A-919B-62911980F3E3}"/>
    <cellStyle name="Normal 3 2 3 3 2 3 6 3" xfId="30295" xr:uid="{E136CEC1-43EF-4959-B635-DE56F5F46204}"/>
    <cellStyle name="Normal 3 2 3 3 2 3 6 3 2" xfId="31438" xr:uid="{56DB6537-5079-42DC-8C0E-B9EB0AF26203}"/>
    <cellStyle name="Normal 3 2 3 3 2 3 6 4" xfId="31635" xr:uid="{D8E5B5D1-0B28-44DE-9618-995E05721A23}"/>
    <cellStyle name="Normal 3 2 3 3 2 3 7" xfId="30116" xr:uid="{3A8EA0EB-6553-4DE0-BA6D-E554B6EEBC52}"/>
    <cellStyle name="Normal 3 2 3 3 2 3 7 2" xfId="30477" xr:uid="{12261BA5-6EBE-49C8-858C-4433B97E2B8F}"/>
    <cellStyle name="Normal 3 2 3 3 2 4" xfId="859" xr:uid="{00000000-0005-0000-0000-000008050000}"/>
    <cellStyle name="Normal 3 2 3 3 2 4 2" xfId="2917" xr:uid="{00000000-0005-0000-0000-000015050000}"/>
    <cellStyle name="Normal 3 2 3 3 2 4 3" xfId="23491" xr:uid="{8625022A-D38B-4880-84F6-02FA13E60E21}"/>
    <cellStyle name="Normal 3 2 3 3 2 4 3 2" xfId="29617" xr:uid="{0FEE1F9F-C76F-4B8E-A83F-EAD315906FD7}"/>
    <cellStyle name="Normal 3 2 3 3 2 4 3 3" xfId="29596" xr:uid="{ED318358-FA7F-4BE8-8DAF-D6F7186FE3D7}"/>
    <cellStyle name="Normal 3 2 3 3 2 4 3 3 2" xfId="29640" xr:uid="{6DF48563-C650-48F9-9DC2-55B9B6148D77}"/>
    <cellStyle name="Normal 3 2 3 3 2 4 3 3 3" xfId="30382" xr:uid="{BAC9BCB8-EF57-4DA4-B9C1-3F2B8C7FC657}"/>
    <cellStyle name="Normal 3 2 3 3 2 4 3 3 4" xfId="30369" xr:uid="{34267B84-BB81-4C12-8C46-473BBA220C20}"/>
    <cellStyle name="Normal 3 2 3 3 2 4 3 3 4 2" xfId="31708" xr:uid="{592A1166-586C-44C0-A573-38C22F19E4A2}"/>
    <cellStyle name="Normal 3 2 3 3 2 4 3 4" xfId="30352" xr:uid="{93657840-58F4-4379-9A8A-0046F497FB51}"/>
    <cellStyle name="Normal 3 2 3 3 2 4 3 4 2" xfId="31694" xr:uid="{A40DE0E8-AD45-4E9B-94C0-51490D3093FE}"/>
    <cellStyle name="Normal 3 2 3 3 2 5" xfId="2092" xr:uid="{00000000-0005-0000-0000-000006020000}"/>
    <cellStyle name="Normal 3 2 3 3 2 5 2" xfId="4665" xr:uid="{1B4AA995-6D1E-409F-BFE5-CBE6CD7AB94F}"/>
    <cellStyle name="Normal 3 2 3 3 2 5 3" xfId="30172" xr:uid="{5165A243-F4B8-4207-B6E2-4C6179B2331B}"/>
    <cellStyle name="Normal 3 2 3 3 2 5 3 2" xfId="31316" xr:uid="{FE81CBED-C272-45C6-9FD4-ED32FBB04F14}"/>
    <cellStyle name="Normal 3 2 3 3 2 5 4" xfId="31512" xr:uid="{00EFE9D6-E228-47B1-B203-283A8667D08C}"/>
    <cellStyle name="Normal 3 2 3 3 2 6" xfId="3955" xr:uid="{F8E8F1E1-BBD4-4256-B483-D824BDAE78F4}"/>
    <cellStyle name="Normal 3 2 3 3 2 6 2" xfId="4762" xr:uid="{9F42B403-8D69-4B35-A1B8-4F04141A4544}"/>
    <cellStyle name="Normal 3 2 3 3 2 6 3" xfId="30294" xr:uid="{C496E6E4-1282-47C2-B1C7-9961AE8A150D}"/>
    <cellStyle name="Normal 3 2 3 3 2 6 3 2" xfId="31437" xr:uid="{5A0EDD58-F48D-4E4E-BD06-54CD1EEB56F7}"/>
    <cellStyle name="Normal 3 2 3 3 2 6 4" xfId="31634" xr:uid="{C5452A9F-2C0C-47BC-AC38-CC8ACD830D2A}"/>
    <cellStyle name="Normal 3 2 3 3 2 7" xfId="30115" xr:uid="{019B4B8F-7996-40B8-8487-A11E7446390C}"/>
    <cellStyle name="Normal 3 2 3 3 2 7 2" xfId="30476"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2 2" xfId="30084" xr:uid="{89E53FE7-94C9-4D91-BBC4-6F94CBF85A44}"/>
    <cellStyle name="Normal 3 2 3 3 4 2 2 2 3" xfId="3712" xr:uid="{00000000-0005-0000-0000-00007A040000}"/>
    <cellStyle name="Normal 3 2 3 3 4 2 2 2 3 2" xfId="4773" xr:uid="{3EE6A992-6E14-412B-A546-1161B9E0D3AE}"/>
    <cellStyle name="Normal 3 2 3 3 4 2 2 2 3 3" xfId="30236" xr:uid="{86BCA4BE-8FF9-4E7A-B9DD-185C56EFBE75}"/>
    <cellStyle name="Normal 3 2 3 3 4 2 2 2 3 3 2" xfId="31379" xr:uid="{1A51DAD1-F532-4907-8058-33633595C8CE}"/>
    <cellStyle name="Normal 3 2 3 3 4 2 2 2 3 4" xfId="31576" xr:uid="{E311BA82-333E-46A3-AD01-6013A34DAC67}"/>
    <cellStyle name="Normal 3 2 3 3 4 2 2 2 4" xfId="24730" xr:uid="{08713468-6514-49F8-B4E6-F61F3C4FDA44}"/>
    <cellStyle name="Normal 3 2 3 3 4 2 2 3" xfId="1989" xr:uid="{00000000-0005-0000-0000-00000F050000}"/>
    <cellStyle name="Normal 3 2 3 3 4 2 2 4" xfId="22851" xr:uid="{FAB5457A-0A0A-428D-8F1B-DAFEE4F83219}"/>
    <cellStyle name="Normal 3 2 3 3 4 2 3" xfId="865" xr:uid="{00000000-0005-0000-0000-000010050000}"/>
    <cellStyle name="Normal 3 2 3 3 4 2 3 2" xfId="866" xr:uid="{00000000-0005-0000-0000-000011050000}"/>
    <cellStyle name="Normal 3 2 3 3 4 2 3 2 2" xfId="24502" xr:uid="{EE8B293B-87C8-42E1-AF32-679531BFDE2A}"/>
    <cellStyle name="Normal 3 2 3 3 4 2 3 2 3" xfId="25814" xr:uid="{7C09AC0D-5F28-421E-9E99-2079FC6A8637}"/>
    <cellStyle name="Normal 3 2 3 3 4 2 3 3" xfId="867" xr:uid="{00000000-0005-0000-0000-000012050000}"/>
    <cellStyle name="Normal 3 2 3 3 4 2 3 3 2" xfId="24080" xr:uid="{5907E1A0-6497-4B7D-B2B6-A65DF4324FD1}"/>
    <cellStyle name="Normal 3 2 3 3 4 2 3 3 3" xfId="24457" xr:uid="{1AA0180D-7B02-4838-9AC9-29190EA47CF7}"/>
    <cellStyle name="Normal 3 2 3 3 4 2 3 4" xfId="2095" xr:uid="{00000000-0005-0000-0000-00000E020000}"/>
    <cellStyle name="Normal 3 2 3 3 4 2 3 4 2" xfId="4714" xr:uid="{84F79AEF-86F1-430E-9A02-46E9B0EA2D4B}"/>
    <cellStyle name="Normal 3 2 3 3 4 2 3 4 3" xfId="30175" xr:uid="{DE26479C-16AF-4053-ADA2-2366C14A6988}"/>
    <cellStyle name="Normal 3 2 3 3 4 2 3 4 3 2" xfId="31319" xr:uid="{98ADDAB9-7E5D-4B1A-B857-1BF8F72E74B4}"/>
    <cellStyle name="Normal 3 2 3 3 4 2 3 4 4" xfId="31515" xr:uid="{C975A579-45FB-4F57-850C-66AA6B19B7DF}"/>
    <cellStyle name="Normal 3 2 3 3 4 2 3 5" xfId="25607" xr:uid="{AE0E7AAC-A35C-4739-83F7-24B2349D3A43}"/>
    <cellStyle name="Normal 3 2 3 3 4 2 3 6" xfId="30534" xr:uid="{5DF49D80-F591-4B6B-AC8D-0AA109DB5F47}"/>
    <cellStyle name="Normal 3 2 3 3 4 2 4" xfId="23280" xr:uid="{607B55E2-785A-4475-A5AF-715CB366B607}"/>
    <cellStyle name="Normal 3 2 3 3 4 3" xfId="868" xr:uid="{00000000-0005-0000-0000-000013050000}"/>
    <cellStyle name="Normal 3 2 3 3 4 4" xfId="2919" xr:uid="{00000000-0005-0000-0000-00001D050000}"/>
    <cellStyle name="Normal 3 2 3 3 4 4 2" xfId="31294" xr:uid="{324C98B1-8E30-4CDB-8616-21FD670B2E3A}"/>
    <cellStyle name="Normal 3 2 3 3 4 5" xfId="2094" xr:uid="{00000000-0005-0000-0000-00000B020000}"/>
    <cellStyle name="Normal 3 2 3 3 4 5 2" xfId="3807" xr:uid="{88D4B6F8-D038-4FA2-9B5E-8BA2B2639DFB}"/>
    <cellStyle name="Normal 3 2 3 3 4 5 3" xfId="30174" xr:uid="{CB02CBFB-77EE-4C98-92E6-6936F3E8C9D8}"/>
    <cellStyle name="Normal 3 2 3 3 4 5 3 2" xfId="31318" xr:uid="{F2C34778-01E7-4E78-BC6F-88ABEE2BEE7D}"/>
    <cellStyle name="Normal 3 2 3 3 4 5 4" xfId="31514" xr:uid="{A79C0C5A-7EDD-4B02-A14A-86F26A0520E9}"/>
    <cellStyle name="Normal 3 2 3 3 4 6" xfId="3957" xr:uid="{5C36214B-B9A0-42AD-97C5-679BC9758736}"/>
    <cellStyle name="Normal 3 2 3 3 4 6 2" xfId="4774" xr:uid="{C6EA1D90-BF83-4CD0-B22B-769466A8D247}"/>
    <cellStyle name="Normal 3 2 3 3 4 6 3" xfId="30296" xr:uid="{9F6F5CBA-D16F-48D0-91E5-EA178C3A599A}"/>
    <cellStyle name="Normal 3 2 3 3 4 6 3 2" xfId="31439" xr:uid="{A0375E49-2C8F-471E-911A-A63C71DA3145}"/>
    <cellStyle name="Normal 3 2 3 3 4 6 4" xfId="31636" xr:uid="{849E470A-FB03-4831-8FE0-135351CE5670}"/>
    <cellStyle name="Normal 3 2 3 3 4 7" xfId="30117" xr:uid="{21708935-4338-4B04-A5B4-2B12A5C766F5}"/>
    <cellStyle name="Normal 3 2 3 3 4 7 2" xfId="30478" xr:uid="{F378E57F-2EEC-4F55-AB97-A5FA15FB5A75}"/>
    <cellStyle name="Normal 3 2 3 3 5" xfId="869" xr:uid="{00000000-0005-0000-0000-000014050000}"/>
    <cellStyle name="Normal 3 2 3 3 5 2" xfId="870" xr:uid="{00000000-0005-0000-0000-000015050000}"/>
    <cellStyle name="Normal 3 2 3 3 5 3" xfId="3713" xr:uid="{00000000-0005-0000-0000-000081040000}"/>
    <cellStyle name="Normal 3 2 3 3 5 3 2" xfId="4787" xr:uid="{345DF071-92C4-4D83-A3A4-5CDB82EFF459}"/>
    <cellStyle name="Normal 3 2 3 3 5 3 2 2" xfId="27324" xr:uid="{36392154-9601-4751-B21A-9FC0AC69F7FB}"/>
    <cellStyle name="Normal 3 2 3 3 5 3 3" xfId="25725" xr:uid="{5EC24068-D279-40A6-85E3-7D41DE988994}"/>
    <cellStyle name="Normal 3 2 3 3 5 3 4" xfId="30237" xr:uid="{57A3C330-EEF1-4F13-A663-4A6AAFC7B558}"/>
    <cellStyle name="Normal 3 2 3 3 5 3 4 2" xfId="31380" xr:uid="{BFC026E1-24FA-40A5-A536-7FBCD1AA6124}"/>
    <cellStyle name="Normal 3 2 3 3 5 3 5" xfId="31577" xr:uid="{78178B15-934C-461A-998B-6869636634B9}"/>
    <cellStyle name="Normal 3 2 3 3 5 4" xfId="25710"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5" xr:uid="{CF3F732A-3464-44B7-ACAC-54207065C4A1}"/>
    <cellStyle name="Normal 3 2 3 4 3 2 2 3" xfId="24089"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69" xr:uid="{3F5C8904-0CB7-4A62-A566-1B839756158A}"/>
    <cellStyle name="Normal 3 2 3 4 3 2 3 3 3" xfId="30238" xr:uid="{09A3577F-9760-4766-9C2F-D9019747DF4A}"/>
    <cellStyle name="Normal 3 2 3 4 3 2 3 3 3 2" xfId="31381" xr:uid="{A4473E79-1F75-4888-8BBE-EA2C63CD76A1}"/>
    <cellStyle name="Normal 3 2 3 4 3 2 3 3 4" xfId="31578" xr:uid="{4CCDC4C7-EF66-4862-AB6F-4192F6078FC6}"/>
    <cellStyle name="Normal 3 2 3 4 3 2 4" xfId="25823" xr:uid="{1A6B0C1D-1919-427D-8E6B-3883E899BAEA}"/>
    <cellStyle name="Normal 3 2 3 4 3 3" xfId="877" xr:uid="{00000000-0005-0000-0000-00001D050000}"/>
    <cellStyle name="Normal 3 2 3 4 3 4" xfId="2920" xr:uid="{00000000-0005-0000-0000-000023050000}"/>
    <cellStyle name="Normal 3 2 3 4 3 4 2" xfId="31283" xr:uid="{8B70590F-73CC-44E1-B466-2B324B3DBBCB}"/>
    <cellStyle name="Normal 3 2 3 4 3 5" xfId="2097" xr:uid="{00000000-0005-0000-0000-000012020000}"/>
    <cellStyle name="Normal 3 2 3 4 3 5 2" xfId="4670" xr:uid="{C7488697-347C-4027-9144-3C9AC3B4D98F}"/>
    <cellStyle name="Normal 3 2 3 4 3 5 3" xfId="30177" xr:uid="{72FD9D08-8B3A-4237-9D8B-137B965D383B}"/>
    <cellStyle name="Normal 3 2 3 4 3 5 3 2" xfId="31321" xr:uid="{45EA9506-8E31-4B6C-9642-21F6D94811EA}"/>
    <cellStyle name="Normal 3 2 3 4 3 5 4" xfId="31517" xr:uid="{57B4B3E7-6D59-438C-A24A-74EBC3100FE4}"/>
    <cellStyle name="Normal 3 2 3 4 3 6" xfId="3959" xr:uid="{D1FAA155-8172-43EB-ACF9-9A7AA25E3D6E}"/>
    <cellStyle name="Normal 3 2 3 4 3 6 2" xfId="4782" xr:uid="{8A9EA233-ABD3-42E4-B860-F2A4E0132FC1}"/>
    <cellStyle name="Normal 3 2 3 4 3 6 3" xfId="30298" xr:uid="{81B67AB2-71E6-4678-8CF3-9987E9088F9B}"/>
    <cellStyle name="Normal 3 2 3 4 3 6 3 2" xfId="31441" xr:uid="{A98CF9BE-AAE6-4825-8E47-7EAA17C2BBF3}"/>
    <cellStyle name="Normal 3 2 3 4 3 6 4" xfId="31638" xr:uid="{AAEDCB10-67E7-4420-AA2F-0DDA1928FE65}"/>
    <cellStyle name="Normal 3 2 3 4 3 7" xfId="30119" xr:uid="{B13A17FC-0920-42D9-BFD0-704A408A0A4C}"/>
    <cellStyle name="Normal 3 2 3 4 3 7 2" xfId="30480" xr:uid="{10C38449-8AAA-4472-A41E-21A90DBA3EF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29" xr:uid="{6712E95B-D981-4590-85C2-AC9FC672C3C9}"/>
    <cellStyle name="Normal 3 2 3 4 4 3 3" xfId="30239" xr:uid="{4F7F6943-EDBD-49B8-92F4-C7F6E5EFC9D8}"/>
    <cellStyle name="Normal 3 2 3 4 4 3 3 2" xfId="31382" xr:uid="{7D216875-FD6D-42D1-B93A-66F40255D01A}"/>
    <cellStyle name="Normal 3 2 3 4 4 3 4" xfId="31579" xr:uid="{E9786FEF-20D7-44D2-9C67-93A7FB8E137B}"/>
    <cellStyle name="Normal 3 2 3 4 5" xfId="2096" xr:uid="{00000000-0005-0000-0000-000010020000}"/>
    <cellStyle name="Normal 3 2 3 4 5 2" xfId="3777" xr:uid="{8B0DC8D1-7DE9-4171-A63D-3B65DE7CC539}"/>
    <cellStyle name="Normal 3 2 3 4 5 3" xfId="30176" xr:uid="{92251D01-4C43-436B-89CC-A84B9DD25DD4}"/>
    <cellStyle name="Normal 3 2 3 4 5 3 2" xfId="31320" xr:uid="{FCE2C500-F43A-4375-A00C-E81F083CEF3F}"/>
    <cellStyle name="Normal 3 2 3 4 5 4" xfId="31516" xr:uid="{EB794679-BCC2-4055-AC27-37AACFDD1FB4}"/>
    <cellStyle name="Normal 3 2 3 4 6" xfId="3958" xr:uid="{C6836599-ECCD-4EBB-AA38-ABF0279C67FA}"/>
    <cellStyle name="Normal 3 2 3 4 6 2" xfId="4747" xr:uid="{E32033F8-C2D4-4D9A-8197-D59BB0805FFB}"/>
    <cellStyle name="Normal 3 2 3 4 6 3" xfId="30297" xr:uid="{D8F87D88-0F19-481C-A1CC-3146338754DB}"/>
    <cellStyle name="Normal 3 2 3 4 6 3 2" xfId="31440" xr:uid="{B4A69638-323B-49E7-90F5-90FE0D97664A}"/>
    <cellStyle name="Normal 3 2 3 4 6 4" xfId="31637" xr:uid="{7FD9D19C-1E53-40EA-BF81-22379F781951}"/>
    <cellStyle name="Normal 3 2 3 4 7" xfId="30118" xr:uid="{2902EA16-525C-4490-96D7-08F0557F0425}"/>
    <cellStyle name="Normal 3 2 3 4 7 2" xfId="30479" xr:uid="{DF6E23B2-6945-41B0-8306-2F702DBA91A9}"/>
    <cellStyle name="Normal 3 2 3 5" xfId="2065" xr:uid="{00000000-0005-0000-0000-000003020000}"/>
    <cellStyle name="Normal 3 2 3 5 2" xfId="4736" xr:uid="{1DEEA62F-24B4-4396-B677-5B3167946642}"/>
    <cellStyle name="Normal 3 2 3 5 3" xfId="30164" xr:uid="{75BDF039-D1D0-4720-91AF-54BBB162394D}"/>
    <cellStyle name="Normal 3 2 3 5 3 2" xfId="30481" xr:uid="{7C8CED2E-CFB8-4B18-9B98-486CBBF1CEE6}"/>
    <cellStyle name="Normal 3 2 3 5 4" xfId="31504" xr:uid="{D2C494B6-B581-4571-B629-4078CCA1DF19}"/>
    <cellStyle name="Normal 3 2 3 6" xfId="30110" xr:uid="{2DA27080-57C7-488E-9E66-228C66F3BB6F}"/>
    <cellStyle name="Normal 3 2 3 6 2" xfId="30469"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6" xr:uid="{3EF99F25-A57D-4DC0-97CB-91B0DD3F630F}"/>
    <cellStyle name="Normal 3 2 4 3 2 2 3" xfId="25693"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699" xr:uid="{E7124F84-1902-4C52-813A-2AD87B201F7F}"/>
    <cellStyle name="Normal 3 2 4 3 2 3 3 3" xfId="30240" xr:uid="{FB3B0704-45A1-4B1D-8FF2-DBF25C1101E3}"/>
    <cellStyle name="Normal 3 2 4 3 2 3 3 3 2" xfId="31383" xr:uid="{C389EE42-3048-406A-ACE1-5B5798D31786}"/>
    <cellStyle name="Normal 3 2 4 3 2 3 3 4" xfId="31580" xr:uid="{E69F89CA-AEBA-4937-8B6F-1B0F7B1F1450}"/>
    <cellStyle name="Normal 3 2 4 3 2 4" xfId="23425" xr:uid="{F5F16304-98F9-4382-9EBD-05DA6A2307A4}"/>
    <cellStyle name="Normal 3 2 4 3 3" xfId="885" xr:uid="{00000000-0005-0000-0000-000027050000}"/>
    <cellStyle name="Normal 3 2 4 3 4" xfId="2922" xr:uid="{00000000-0005-0000-0000-00002A050000}"/>
    <cellStyle name="Normal 3 2 4 3 4 2" xfId="31285" xr:uid="{C5493F1B-7833-429B-A3F9-F86186048626}"/>
    <cellStyle name="Normal 3 2 4 3 5" xfId="2099" xr:uid="{00000000-0005-0000-0000-000016020000}"/>
    <cellStyle name="Normal 3 2 4 3 5 2" xfId="4685" xr:uid="{06BFEBE3-1397-400F-9E69-D60195609A34}"/>
    <cellStyle name="Normal 3 2 4 3 5 3" xfId="30179" xr:uid="{CAF84CE8-A6AE-4653-8439-E2C2CC100971}"/>
    <cellStyle name="Normal 3 2 4 3 5 3 2" xfId="31323" xr:uid="{CD2BA927-620B-4490-8DBC-65DFEFB5E7E2}"/>
    <cellStyle name="Normal 3 2 4 3 5 4" xfId="31519" xr:uid="{F7EE645A-A73D-47E9-8833-528052C962F3}"/>
    <cellStyle name="Normal 3 2 4 3 6" xfId="3962" xr:uid="{C9BE7447-0E91-41CB-9714-02F1C566D84A}"/>
    <cellStyle name="Normal 3 2 4 3 6 2" xfId="4786" xr:uid="{0C195683-FC3A-4228-8CFA-81C976438B43}"/>
    <cellStyle name="Normal 3 2 4 3 6 3" xfId="30300" xr:uid="{5B46428E-4B5D-4956-93B7-0F396B73A2B2}"/>
    <cellStyle name="Normal 3 2 4 3 6 3 2" xfId="31443" xr:uid="{5A6B4B77-3513-4B99-8042-BE10B0FA72A0}"/>
    <cellStyle name="Normal 3 2 4 3 6 4" xfId="31640" xr:uid="{B3547189-4D1A-4E73-AD27-78C5227CE173}"/>
    <cellStyle name="Normal 3 2 4 3 7" xfId="30121" xr:uid="{2FC8C8CB-77C8-4CE3-9500-8BBF0E8D3D67}"/>
    <cellStyle name="Normal 3 2 4 3 7 2" xfId="30483" xr:uid="{FF9CD143-3DC5-4E78-9669-CDD5E69991DD}"/>
    <cellStyle name="Normal 3 2 4 4" xfId="2921" xr:uid="{00000000-0005-0000-0000-00002B050000}"/>
    <cellStyle name="Normal 3 2 4 4 2" xfId="25745" xr:uid="{F4A474D2-41DD-4D0C-B5D7-FFDAF17C5566}"/>
    <cellStyle name="Normal 3 2 4 4 2 2" xfId="29624" xr:uid="{0DCF3C32-0EA3-482C-941C-B4A52CDFF34B}"/>
    <cellStyle name="Normal 3 2 4 4 2 3" xfId="29597" xr:uid="{193FC249-A10F-445C-95C0-0B33E7ED076A}"/>
    <cellStyle name="Normal 3 2 4 4 2 3 2" xfId="29641" xr:uid="{150E5878-774A-4368-848F-E3C08FDFC92C}"/>
    <cellStyle name="Normal 3 2 4 4 2 3 3" xfId="30383" xr:uid="{EAB09D60-EC65-4583-A401-605E05C9795F}"/>
    <cellStyle name="Normal 3 2 4 4 2 3 4" xfId="30370" xr:uid="{EC861FD9-BC0C-408C-9531-DE32A58E2953}"/>
    <cellStyle name="Normal 3 2 4 4 2 3 4 2" xfId="31709" xr:uid="{3FB41312-390E-4923-8C3C-F8147726A4F3}"/>
    <cellStyle name="Normal 3 2 4 4 2 4" xfId="30353" xr:uid="{C34059E2-DD63-4FD3-8EEB-54B190A38F45}"/>
    <cellStyle name="Normal 3 2 4 4 2 4 2" xfId="31695" xr:uid="{6DCD7FB8-B5FD-4C77-BBC6-EAED650E4CF3}"/>
    <cellStyle name="Normal 3 2 4 4 3" xfId="24726" xr:uid="{154F7FD8-B3F3-4487-878D-5A0175DAC264}"/>
    <cellStyle name="Normal 3 2 4 5" xfId="2098" xr:uid="{00000000-0005-0000-0000-000014020000}"/>
    <cellStyle name="Normal 3 2 4 5 2" xfId="4644" xr:uid="{3EC2113D-E49B-4038-9F23-778F9B5DB2AD}"/>
    <cellStyle name="Normal 3 2 4 5 3" xfId="30178" xr:uid="{8EA82334-E7EE-4E69-990C-4DEAF38099AA}"/>
    <cellStyle name="Normal 3 2 4 5 3 2" xfId="31322" xr:uid="{E9CBBCA5-54AD-468F-B466-AB0737888486}"/>
    <cellStyle name="Normal 3 2 4 5 4" xfId="31518" xr:uid="{B5FE814E-E042-40D9-B41A-A129B9C70AF7}"/>
    <cellStyle name="Normal 3 2 4 6" xfId="3961" xr:uid="{7B02E248-334A-4390-803D-03A9529B2562}"/>
    <cellStyle name="Normal 3 2 4 6 2" xfId="4815" xr:uid="{2DE6B781-6A0F-4C4A-A762-5BA32CF9F8AB}"/>
    <cellStyle name="Normal 3 2 4 6 3" xfId="30299" xr:uid="{DD7F06BC-48FB-45F1-B5D9-2F7DC116529F}"/>
    <cellStyle name="Normal 3 2 4 6 3 2" xfId="31442" xr:uid="{F10D9DC9-263D-4EE8-996D-1DD37EFF76EA}"/>
    <cellStyle name="Normal 3 2 4 6 4" xfId="31639" xr:uid="{BCC20E6B-1DD8-47F1-B716-180F52FE094F}"/>
    <cellStyle name="Normal 3 2 4 7" xfId="30120" xr:uid="{2CF31ED3-BF8A-4420-A35A-63A9374EE9CB}"/>
    <cellStyle name="Normal 3 2 4 7 2" xfId="30482" xr:uid="{E8D1DD0B-859F-4702-9615-4F14D8E78C95}"/>
    <cellStyle name="Normal 3 2 5" xfId="29569" xr:uid="{750150B5-C7CA-4EA6-BA0D-6C0AEF29E2A9}"/>
    <cellStyle name="Normal 3 2 5 2" xfId="29628" xr:uid="{FC40ABBD-3EDE-4371-9FF9-A208F204AC39}"/>
    <cellStyle name="Normal 3 2 5 2 2" xfId="31248" xr:uid="{F12AF8C4-3DE1-4158-AA8E-7806F3A8EF51}"/>
    <cellStyle name="Normal 3 2 5 2 3" xfId="30465" xr:uid="{A19572E5-C2FE-4995-B8C9-236F90541CCE}"/>
    <cellStyle name="Normal 3 2 5 3" xfId="29598" xr:uid="{4BE0FB2A-CFA3-46C2-A6F3-5BD4CCDE876F}"/>
    <cellStyle name="Normal 3 2 5 3 2" xfId="29642" xr:uid="{012C5423-63EC-45C8-AB0D-9143CDABBBAF}"/>
    <cellStyle name="Normal 3 2 5 3 3" xfId="30384" xr:uid="{61D53CD0-CA5E-4F77-91D4-46F773F8DF85}"/>
    <cellStyle name="Normal 3 2 5 3 4" xfId="30371" xr:uid="{901B8119-F76A-44E0-936C-BA78095F8F22}"/>
    <cellStyle name="Normal 3 2 5 3 4 2" xfId="31710" xr:uid="{48E12EBD-4D36-46FA-BCC1-A806C8B17EDF}"/>
    <cellStyle name="Normal 3 2 5 4" xfId="29632" xr:uid="{B70E0C93-0F24-4A65-9A4C-6AA94B1973D9}"/>
    <cellStyle name="Normal 3 2 5 5" xfId="30354" xr:uid="{8D54E739-13BE-4332-8917-3C2D88CE836D}"/>
    <cellStyle name="Normal 3 2 5 5 2" xfId="31242" xr:uid="{93394BE0-19B6-4E50-8418-A98C9A434D03}"/>
    <cellStyle name="Normal 3 2 5 5 3" xfId="31696" xr:uid="{59429AA2-65FA-427B-BCCC-AF076B796573}"/>
    <cellStyle name="Normal 3 2 6" xfId="30107" xr:uid="{E75C1CB2-D09F-4E20-9707-91B0AD896C89}"/>
    <cellStyle name="Normal 3 2 6 2" xfId="31493" xr:uid="{75618FDA-0DC1-449E-A37B-B4C7EE151DBA}"/>
    <cellStyle name="Normal 3 3" xfId="886" xr:uid="{00000000-0005-0000-0000-000028050000}"/>
    <cellStyle name="Normal 3 3 2" xfId="29570" xr:uid="{255EAE38-A587-454A-A10E-047DE88AEFA0}"/>
    <cellStyle name="Normal 3 4" xfId="29571" xr:uid="{2F3070F6-1C88-4374-9425-21AEE0A4DFFB}"/>
    <cellStyle name="Normal 3 4 2" xfId="29629" xr:uid="{56437A54-78A7-4336-835A-B2D545FA46F6}"/>
    <cellStyle name="Normal 3 4 3" xfId="29590" xr:uid="{8EA9A8F3-AE43-4EF4-960D-AD7C26FB738D}"/>
    <cellStyle name="Normal 4" xfId="887" xr:uid="{00000000-0005-0000-0000-000029050000}"/>
    <cellStyle name="Normal 4 10" xfId="888" xr:uid="{00000000-0005-0000-0000-00002A050000}"/>
    <cellStyle name="Normal 4 10 10" xfId="9775" xr:uid="{124714D4-58FE-4A1A-95C3-0A3FC13E102A}"/>
    <cellStyle name="Normal 4 10 10 2" xfId="20155" xr:uid="{75151CA6-0830-4718-974F-DA1C711EC993}"/>
    <cellStyle name="Normal 4 10 11" xfId="22798" xr:uid="{DF8820E2-133B-4E33-BD57-2890C0DB6BE3}"/>
    <cellStyle name="Normal 4 10 12" xfId="12577" xr:uid="{A0231339-5278-4006-B10A-D98724736073}"/>
    <cellStyle name="Normal 4 10 2" xfId="889" xr:uid="{00000000-0005-0000-0000-00002B050000}"/>
    <cellStyle name="Normal 4 10 2 2" xfId="890" xr:uid="{00000000-0005-0000-0000-00002C050000}"/>
    <cellStyle name="Normal 4 10 2 2 2" xfId="5194" xr:uid="{2F990ED6-C403-433B-9416-DF936D9A58B9}"/>
    <cellStyle name="Normal 4 10 2 2 2 2" xfId="25731" xr:uid="{8EAC1899-FCAE-42AF-B292-F3C46DB240FD}"/>
    <cellStyle name="Normal 4 10 2 2 2 3" xfId="27273" xr:uid="{A64401EC-5285-4578-B7C7-D6B097D78689}"/>
    <cellStyle name="Normal 4 10 2 2 2 4" xfId="14491" xr:uid="{E7C4EC7E-9AAD-49FD-B157-0C8E5BCC24FC}"/>
    <cellStyle name="Normal 4 10 2 2 3" xfId="6944" xr:uid="{52EE871B-7087-409F-9C4F-E922AA7F83F3}"/>
    <cellStyle name="Normal 4 10 2 2 3 2" xfId="27605" xr:uid="{EDB7409E-4EFD-4903-9940-6903E7494269}"/>
    <cellStyle name="Normal 4 10 2 2 3 3" xfId="26625" xr:uid="{BAC96558-61F5-4DE7-BDC4-B43C1B7A7531}"/>
    <cellStyle name="Normal 4 10 2 2 3 4" xfId="17324" xr:uid="{76CC529E-0A0D-42AD-81FA-974DF2153082}"/>
    <cellStyle name="Normal 4 10 2 2 4" xfId="9777" xr:uid="{DBBF66FF-173D-4216-935C-22F75CD999F5}"/>
    <cellStyle name="Normal 4 10 2 2 4 2" xfId="29405" xr:uid="{89B580D3-DD76-45DF-8750-08C22EC08327}"/>
    <cellStyle name="Normal 4 10 2 2 4 3" xfId="20157" xr:uid="{4ECA2B16-6E25-4D5B-AFA6-B30E1F70021C}"/>
    <cellStyle name="Normal 4 10 2 2 5" xfId="23919" xr:uid="{104E3D88-6CBC-44D8-B9F2-BEAC9DD3083B}"/>
    <cellStyle name="Normal 4 10 2 2 6" xfId="13817" xr:uid="{9E4BF900-B394-4381-A3AD-81D1670F5184}"/>
    <cellStyle name="Normal 4 10 2 3" xfId="2758" xr:uid="{00000000-0005-0000-0000-000031050000}"/>
    <cellStyle name="Normal 4 10 2 3 2" xfId="5975" xr:uid="{CD34A8B9-3B58-4C5E-9CD2-ACBBE4EE33D3}"/>
    <cellStyle name="Normal 4 10 2 3 2 2" xfId="27606" xr:uid="{57EC37BA-FA62-4027-8554-F8D55147A022}"/>
    <cellStyle name="Normal 4 10 2 3 2 3" xfId="15428" xr:uid="{AD4EA0E3-BDF6-4138-BDE3-11682B8BF146}"/>
    <cellStyle name="Normal 4 10 2 3 3" xfId="7881" xr:uid="{A88F4761-7BB3-4048-BEB8-B05CE1392E24}"/>
    <cellStyle name="Normal 4 10 2 3 3 2" xfId="18261" xr:uid="{4F2930A9-615B-4D19-A7D8-75C546950B3C}"/>
    <cellStyle name="Normal 4 10 2 3 4" xfId="10714" xr:uid="{1A351FCC-9811-46B5-BF3B-5BB71B02F51D}"/>
    <cellStyle name="Normal 4 10 2 3 4 2" xfId="21094" xr:uid="{003F525A-3718-4585-88D3-595F3991A7B1}"/>
    <cellStyle name="Normal 4 10 2 3 5" xfId="23267" xr:uid="{F222276F-E2A3-49D9-8473-5AB2636BB857}"/>
    <cellStyle name="Normal 4 10 2 3 6" xfId="13203" xr:uid="{F353F1D6-BE84-4FA7-99E5-62DCA8E8199A}"/>
    <cellStyle name="Normal 4 10 2 4" xfId="4176" xr:uid="{64D4522C-9833-489C-A11E-8967B3AE04DC}"/>
    <cellStyle name="Normal 4 10 2 4 2" xfId="8947" xr:uid="{4A4CF90D-1119-4D6F-9E60-40792F233AB2}"/>
    <cellStyle name="Normal 4 10 2 4 2 2" xfId="29037" xr:uid="{C6649890-FA54-4194-AFE2-7FB2A9751A0E}"/>
    <cellStyle name="Normal 4 10 2 4 2 3" xfId="19327" xr:uid="{E43D67DB-6AFB-4D7F-A589-3770049FB9B0}"/>
    <cellStyle name="Normal 4 10 2 4 3" xfId="11780" xr:uid="{4A9C5750-FFB1-49CA-96CA-C07EBA6AC803}"/>
    <cellStyle name="Normal 4 10 2 4 3 2" xfId="22160" xr:uid="{2468264E-ABFB-4540-9DD4-0F7D7AD581B4}"/>
    <cellStyle name="Normal 4 10 2 4 4" xfId="23559" xr:uid="{B21780F6-0BF4-45CE-A462-C823F73BF55B}"/>
    <cellStyle name="Normal 4 10 2 4 5" xfId="16494" xr:uid="{DAFC14F9-0A12-427D-99CD-D54784F738DB}"/>
    <cellStyle name="Normal 4 10 2 5" xfId="5193" xr:uid="{4C483B6D-F99C-4B05-A1C7-57FA01DAB4FE}"/>
    <cellStyle name="Normal 4 10 2 5 2" xfId="28293" xr:uid="{FEBE1B3F-2BA5-47F7-BDDB-4A373A169525}"/>
    <cellStyle name="Normal 4 10 2 5 3" xfId="14490" xr:uid="{47A2088D-36D2-43B9-BB01-2CE873797F06}"/>
    <cellStyle name="Normal 4 10 2 6" xfId="6943" xr:uid="{1812DBF2-AC43-42C8-BB06-3A4BCCF931A4}"/>
    <cellStyle name="Normal 4 10 2 6 2" xfId="17323" xr:uid="{BD41452F-9AA6-46CE-9258-469684009A0E}"/>
    <cellStyle name="Normal 4 10 2 7" xfId="9776" xr:uid="{38551E4C-25A5-4760-BDFD-02D162B85D0F}"/>
    <cellStyle name="Normal 4 10 2 7 2" xfId="20156" xr:uid="{FCFD3159-8091-4CAA-9037-3A42E64BE277}"/>
    <cellStyle name="Normal 4 10 2 8" xfId="23609" xr:uid="{7F941E2A-5B00-435A-803E-7194FC9FD7CA}"/>
    <cellStyle name="Normal 4 10 2 9" xfId="12735" xr:uid="{9CDAF916-CA42-4BCB-898B-C40C959CFE87}"/>
    <cellStyle name="Normal 4 10 3" xfId="891" xr:uid="{00000000-0005-0000-0000-00002D050000}"/>
    <cellStyle name="Normal 4 10 3 2" xfId="4502" xr:uid="{6D16362C-AFEA-486B-8920-367F7420926C}"/>
    <cellStyle name="Normal 4 10 3 2 2" xfId="9273" xr:uid="{99780004-FDCD-4A0B-8152-2B60D64E3786}"/>
    <cellStyle name="Normal 4 10 3 2 2 2" xfId="29256" xr:uid="{2F30D234-DB78-4265-8658-4B0C0ACB0F03}"/>
    <cellStyle name="Normal 4 10 3 2 2 3" xfId="19653" xr:uid="{B1679AD5-1DD9-4259-88D7-6A9BEE476E54}"/>
    <cellStyle name="Normal 4 10 3 2 3" xfId="12106" xr:uid="{50409475-3339-438E-80D2-61FED637081C}"/>
    <cellStyle name="Normal 4 10 3 2 3 2" xfId="22486" xr:uid="{F584AAFA-DE45-43FC-AAB2-E438922775AE}"/>
    <cellStyle name="Normal 4 10 3 2 4" xfId="22874" xr:uid="{997B49FD-8D98-4B16-80E4-A50EDD2F2198}"/>
    <cellStyle name="Normal 4 10 3 2 5" xfId="16820" xr:uid="{ABF2F5DB-F94C-4116-9E2C-9D552532713D}"/>
    <cellStyle name="Normal 4 10 3 3" xfId="5195" xr:uid="{B1CC3607-94B5-4810-A1F3-7395FF18D1D6}"/>
    <cellStyle name="Normal 4 10 3 3 2" xfId="26811" xr:uid="{DF47A49C-0534-4116-AF38-6B71D8670BF1}"/>
    <cellStyle name="Normal 4 10 3 3 3" xfId="28467" xr:uid="{444FA6A7-6F81-48B9-A252-972A6C01D4C5}"/>
    <cellStyle name="Normal 4 10 3 3 4" xfId="14492" xr:uid="{0A2C7E0F-5ACA-417E-80A8-ECD75776F153}"/>
    <cellStyle name="Normal 4 10 3 4" xfId="6945" xr:uid="{4CF10D0D-797B-4C01-A8B0-EA55739C4E27}"/>
    <cellStyle name="Normal 4 10 3 4 2" xfId="25986" xr:uid="{D21D2495-EC4E-44BB-94AE-D83A4A64BA0B}"/>
    <cellStyle name="Normal 4 10 3 4 3" xfId="27104" xr:uid="{D70869A4-D7A0-4CD3-B673-5D493D3B83D5}"/>
    <cellStyle name="Normal 4 10 3 4 4" xfId="17325" xr:uid="{9BAD3453-D6AB-4662-8C5A-2F959146F325}"/>
    <cellStyle name="Normal 4 10 3 5" xfId="9778" xr:uid="{31153C1E-094A-4FAD-A2C8-AED2E6C459AA}"/>
    <cellStyle name="Normal 4 10 3 5 2" xfId="29406" xr:uid="{4DE15F0B-35BB-4D38-A351-1ACED23A656C}"/>
    <cellStyle name="Normal 4 10 3 5 3" xfId="20158" xr:uid="{FD4E44EC-FD3D-4838-A3BF-0409A06AAEAC}"/>
    <cellStyle name="Normal 4 10 3 6" xfId="22988" xr:uid="{909C1C0E-4459-460F-951C-D2504AD3D7ED}"/>
    <cellStyle name="Normal 4 10 3 7" xfId="13818" xr:uid="{78C8ED3A-E916-42F1-9E5C-77BEA5976622}"/>
    <cellStyle name="Normal 4 10 4" xfId="892" xr:uid="{00000000-0005-0000-0000-00002E050000}"/>
    <cellStyle name="Normal 4 10 4 2" xfId="5196" xr:uid="{29225B61-10D6-49E4-B689-7DA29A6BC097}"/>
    <cellStyle name="Normal 4 10 4 2 2" xfId="24954" xr:uid="{AEE2E6C1-3E49-4E6D-88C0-09DAAF73B352}"/>
    <cellStyle name="Normal 4 10 4 2 3" xfId="26657" xr:uid="{A8DEA6AF-CFB8-44D7-88A6-3CE79EA9FEB1}"/>
    <cellStyle name="Normal 4 10 4 2 4" xfId="14493" xr:uid="{67D78960-714B-470E-9828-13225757EC63}"/>
    <cellStyle name="Normal 4 10 4 3" xfId="6946" xr:uid="{3512A52E-2E69-4AEB-A4C3-1CFB7C727ABA}"/>
    <cellStyle name="Normal 4 10 4 3 2" xfId="26556" xr:uid="{BDC09E19-A8DC-4F8A-839B-81911E093972}"/>
    <cellStyle name="Normal 4 10 4 3 3" xfId="17326" xr:uid="{65139410-F264-46EF-B0CB-80BB4D5CA6DD}"/>
    <cellStyle name="Normal 4 10 4 4" xfId="9779" xr:uid="{9A037222-1BFE-4570-BCCA-F6B2B6A7F055}"/>
    <cellStyle name="Normal 4 10 4 4 2" xfId="20159" xr:uid="{6F7FF800-D959-46B1-8723-FBFEA0A67264}"/>
    <cellStyle name="Normal 4 10 4 5" xfId="25036" xr:uid="{23F471A2-23CF-485A-9470-EB8A1B60AB72}"/>
    <cellStyle name="Normal 4 10 4 6" xfId="13433" xr:uid="{CF48DE48-ED86-4D90-A8D2-8D05C52D06FF}"/>
    <cellStyle name="Normal 4 10 5" xfId="2565" xr:uid="{00000000-0005-0000-0000-000034050000}"/>
    <cellStyle name="Normal 4 10 5 2" xfId="5833" xr:uid="{C063FE69-F0E2-4D45-A560-F5030001885F}"/>
    <cellStyle name="Normal 4 10 5 2 2" xfId="27252" xr:uid="{D2E07114-4D43-403F-A8D1-6F81A59FAB76}"/>
    <cellStyle name="Normal 4 10 5 2 3" xfId="15236" xr:uid="{D834FF16-A543-4408-8F3B-37AD9D7D2200}"/>
    <cellStyle name="Normal 4 10 5 3" xfId="7689" xr:uid="{2C1D8F17-BEC3-43B3-8BDF-5F14666295EC}"/>
    <cellStyle name="Normal 4 10 5 3 2" xfId="18069" xr:uid="{2B470397-D95B-4E23-BB26-A2E974794C44}"/>
    <cellStyle name="Normal 4 10 5 4" xfId="10522" xr:uid="{067679B1-BCB4-410A-8AA3-E3D744CAAEFF}"/>
    <cellStyle name="Normal 4 10 5 4 2" xfId="20902" xr:uid="{10588034-D425-43C5-89B9-4325837A8516}"/>
    <cellStyle name="Normal 4 10 5 5" xfId="23392" xr:uid="{2F2F2D2C-FA05-499B-AC2D-4792A25519FF}"/>
    <cellStyle name="Normal 4 10 5 6" xfId="12952" xr:uid="{229E4CD9-6EB7-4CD6-A1B1-887CC1AE238F}"/>
    <cellStyle name="Normal 4 10 6" xfId="2344" xr:uid="{00000000-0005-0000-0000-00002E050000}"/>
    <cellStyle name="Normal 4 10 6 2" xfId="7470" xr:uid="{4C75DB08-23F8-4CAF-ABBC-50AD2AC7055B}"/>
    <cellStyle name="Normal 4 10 6 2 2" xfId="28665" xr:uid="{3A3895A9-3B5F-45D0-A0E2-D3A24D46753B}"/>
    <cellStyle name="Normal 4 10 6 2 3" xfId="17850" xr:uid="{1B249912-E446-4B58-99F3-1998A4168EE2}"/>
    <cellStyle name="Normal 4 10 6 3" xfId="10303" xr:uid="{019AA4D4-5DAF-44D6-AC54-157997CAA51B}"/>
    <cellStyle name="Normal 4 10 6 3 2" xfId="20683" xr:uid="{BFE40670-4102-4F76-B79E-BD0D3BEDD483}"/>
    <cellStyle name="Normal 4 10 6 4" xfId="23917" xr:uid="{AFB31ABC-E8BD-41CA-A82D-D9A333DD9C47}"/>
    <cellStyle name="Normal 4 10 6 5" xfId="15017" xr:uid="{BEB35555-2A89-47A1-9F06-ED7C9DB51EF0}"/>
    <cellStyle name="Normal 4 10 7" xfId="3964" xr:uid="{B398D8AF-AF4D-4953-A867-252CD87A368E}"/>
    <cellStyle name="Normal 4 10 7 2" xfId="8787" xr:uid="{8009325E-848F-44CF-8CE7-93567544C7F0}"/>
    <cellStyle name="Normal 4 10 7 2 2" xfId="19167" xr:uid="{F9015C3A-97F9-40AC-AB6E-36EC3FAA1859}"/>
    <cellStyle name="Normal 4 10 7 3" xfId="11620" xr:uid="{3B9E4398-FE99-49EB-BEBD-84478FB70F66}"/>
    <cellStyle name="Normal 4 10 7 3 2" xfId="22000" xr:uid="{F1D371AA-EE04-4AC1-936E-CABB6B6751A1}"/>
    <cellStyle name="Normal 4 10 7 4" xfId="26386" xr:uid="{8DF31F90-53E0-4729-BD5F-E35C09717A45}"/>
    <cellStyle name="Normal 4 10 7 5" xfId="16334" xr:uid="{A15950AC-AE0A-4B55-ABE7-98852093A5BE}"/>
    <cellStyle name="Normal 4 10 8" xfId="5192" xr:uid="{28570514-D5C4-4905-B43B-63E1E8E56905}"/>
    <cellStyle name="Normal 4 10 8 2" xfId="14489" xr:uid="{50DA1219-777D-49E6-9D7E-F5CD8917938C}"/>
    <cellStyle name="Normal 4 10 9" xfId="6942" xr:uid="{5E75A7EC-434D-4DBD-819F-AAC90135CA2A}"/>
    <cellStyle name="Normal 4 10 9 2" xfId="17322" xr:uid="{3784540D-38F1-4BA6-9FE3-DFA0FD8CD5D0}"/>
    <cellStyle name="Normal 4 11" xfId="893" xr:uid="{00000000-0005-0000-0000-00002F050000}"/>
    <cellStyle name="Normal 4 11 10" xfId="23936" xr:uid="{A29A5C35-9497-4456-94B7-96B69D98276A}"/>
    <cellStyle name="Normal 4 11 11" xfId="12578" xr:uid="{6D83FB98-F686-4977-84D3-7788A74DA022}"/>
    <cellStyle name="Normal 4 11 2" xfId="894" xr:uid="{00000000-0005-0000-0000-000030050000}"/>
    <cellStyle name="Normal 4 11 2 2" xfId="3269" xr:uid="{00000000-0005-0000-0000-000037050000}"/>
    <cellStyle name="Normal 4 11 2 2 2" xfId="6326" xr:uid="{422257B6-64B6-4FD2-9169-C308AC37E45B}"/>
    <cellStyle name="Normal 4 11 2 2 2 2" xfId="27123" xr:uid="{F46424DB-376F-4411-A9D8-5605D89B692E}"/>
    <cellStyle name="Normal 4 11 2 2 2 3" xfId="26631" xr:uid="{DD024171-1188-40BE-8A31-1FE665EDBEA7}"/>
    <cellStyle name="Normal 4 11 2 2 2 4" xfId="15895" xr:uid="{97A83557-1579-438A-BFE1-094E8A17055E}"/>
    <cellStyle name="Normal 4 11 2 2 3" xfId="8348" xr:uid="{4569C23E-23A8-48A1-9133-B6C5EA369EA8}"/>
    <cellStyle name="Normal 4 11 2 2 3 2" xfId="28892" xr:uid="{BCF56927-59AB-4D53-A564-B32C950163A7}"/>
    <cellStyle name="Normal 4 11 2 2 3 3" xfId="18728" xr:uid="{C19E651D-1BFC-49D5-9552-22C808F0466F}"/>
    <cellStyle name="Normal 4 11 2 2 4" xfId="11181" xr:uid="{CC767DF2-F9B1-4098-924A-07048EBA91A7}"/>
    <cellStyle name="Normal 4 11 2 2 4 2" xfId="21561" xr:uid="{2CD66983-92E9-4B98-85FC-BBC62957B6BE}"/>
    <cellStyle name="Normal 4 11 2 2 5" xfId="24393" xr:uid="{AC710497-B596-40CF-B1B6-07673D4BCB8A}"/>
    <cellStyle name="Normal 4 11 2 2 6" xfId="13819" xr:uid="{9D6D4C85-F89E-4BAD-909D-3CEEAEE3060E}"/>
    <cellStyle name="Normal 4 11 2 3" xfId="4177" xr:uid="{A3D9FC9E-C884-4182-99A1-15D851A03328}"/>
    <cellStyle name="Normal 4 11 2 3 2" xfId="8948" xr:uid="{C7D67904-A6B5-4E58-A37E-C61881918787}"/>
    <cellStyle name="Normal 4 11 2 3 2 2" xfId="29038" xr:uid="{11405609-5EB2-410C-B25F-19EA09DFA030}"/>
    <cellStyle name="Normal 4 11 2 3 2 3" xfId="19328" xr:uid="{6AE5F748-CAC3-448E-B693-7E762FA3B88C}"/>
    <cellStyle name="Normal 4 11 2 3 3" xfId="11781" xr:uid="{7656FD9F-4FAD-40CE-A345-FB3061CF248B}"/>
    <cellStyle name="Normal 4 11 2 3 3 2" xfId="22161" xr:uid="{A54CC9F8-27FF-48D5-9D56-9F66588D7148}"/>
    <cellStyle name="Normal 4 11 2 3 4" xfId="25439" xr:uid="{BE5BA760-5708-4590-9737-59AD92AAA8C0}"/>
    <cellStyle name="Normal 4 11 2 3 5" xfId="16495" xr:uid="{EDA214D0-3AC0-41E4-B616-F2DF26D4EADC}"/>
    <cellStyle name="Normal 4 11 2 4" xfId="5198" xr:uid="{EF58BE6A-9D74-4955-A514-6CA8700A9761}"/>
    <cellStyle name="Normal 4 11 2 4 2" xfId="27746" xr:uid="{69DE0498-5475-4844-A90A-D921B160EFC8}"/>
    <cellStyle name="Normal 4 11 2 4 3" xfId="26359" xr:uid="{E6DE96F4-08A3-4961-9CB4-43EBCB6DE24A}"/>
    <cellStyle name="Normal 4 11 2 4 4" xfId="14495" xr:uid="{C972E08F-E1D7-4653-AD82-C092706F6C00}"/>
    <cellStyle name="Normal 4 11 2 5" xfId="6948" xr:uid="{007FB6E7-99CC-45B7-ACD4-30A70BB9F5BC}"/>
    <cellStyle name="Normal 4 11 2 5 2" xfId="28218" xr:uid="{FB989381-3645-4DDC-9DE2-E0E023733860}"/>
    <cellStyle name="Normal 4 11 2 5 3" xfId="17328" xr:uid="{471B6248-D563-42FC-A1C8-9DB1B363A447}"/>
    <cellStyle name="Normal 4 11 2 6" xfId="9781" xr:uid="{98266657-D830-4610-8642-E34883EA72F7}"/>
    <cellStyle name="Normal 4 11 2 6 2" xfId="20161" xr:uid="{49BA9DDC-07D8-4507-AF2B-3F39882F6F56}"/>
    <cellStyle name="Normal 4 11 2 7" xfId="25479" xr:uid="{ECF008C8-FC1C-4156-9A22-45B511EE75F9}"/>
    <cellStyle name="Normal 4 11 2 8" xfId="12736" xr:uid="{CE750F0B-A59A-4848-8DA5-C2DA04F39545}"/>
    <cellStyle name="Normal 4 11 3" xfId="895" xr:uid="{00000000-0005-0000-0000-000031050000}"/>
    <cellStyle name="Normal 4 11 3 2" xfId="5199" xr:uid="{2E1820E0-DE5F-4951-BE40-AF1BF1A5D85C}"/>
    <cellStyle name="Normal 4 11 3 2 2" xfId="24246" xr:uid="{C3DCA927-B467-4C00-A75E-43B6B016A296}"/>
    <cellStyle name="Normal 4 11 3 2 3" xfId="27240" xr:uid="{6E42BF50-B2C1-4048-8C98-9746AA620B1F}"/>
    <cellStyle name="Normal 4 11 3 2 4" xfId="14496" xr:uid="{663F1602-3A8D-4050-9CB9-361C7838F1F8}"/>
    <cellStyle name="Normal 4 11 3 3" xfId="6949" xr:uid="{973B1C10-A9BC-4745-B24D-13C25E42E6D2}"/>
    <cellStyle name="Normal 4 11 3 3 2" xfId="26569" xr:uid="{1DAFE79A-FE64-4642-B880-E98401DB157E}"/>
    <cellStyle name="Normal 4 11 3 3 3" xfId="28709" xr:uid="{75F174E4-2B25-4693-A6D5-871A4C36939D}"/>
    <cellStyle name="Normal 4 11 3 3 4" xfId="17329" xr:uid="{FEC46F4D-76FF-4B41-8C9D-7F4B291D7522}"/>
    <cellStyle name="Normal 4 11 3 4" xfId="9782" xr:uid="{EC7D2FDD-2E66-42A9-AC23-21C61A1E8C9A}"/>
    <cellStyle name="Normal 4 11 3 4 2" xfId="27750" xr:uid="{F3C55A00-23B5-4E74-9342-14BB92757CAF}"/>
    <cellStyle name="Normal 4 11 3 4 3" xfId="29407" xr:uid="{23CECA96-2D78-4419-AADB-1FA77B4D92E3}"/>
    <cellStyle name="Normal 4 11 3 4 4" xfId="20162" xr:uid="{FF34C308-F182-4723-B386-56478E6A88EF}"/>
    <cellStyle name="Normal 4 11 3 5" xfId="24591" xr:uid="{DF4D5370-9363-4815-A144-5ED2EF678EC5}"/>
    <cellStyle name="Normal 4 11 3 6" xfId="27719" xr:uid="{237FAA27-9CA0-450E-9D6F-0C0AB50910A1}"/>
    <cellStyle name="Normal 4 11 3 7" xfId="13434" xr:uid="{A0E6ECE3-32F4-42B3-A9FE-51B01B004F69}"/>
    <cellStyle name="Normal 4 11 4" xfId="2759" xr:uid="{00000000-0005-0000-0000-000039050000}"/>
    <cellStyle name="Normal 4 11 4 2" xfId="5976" xr:uid="{87A430AB-7C63-4393-8C18-8DE595F89E92}"/>
    <cellStyle name="Normal 4 11 4 2 2" xfId="28306" xr:uid="{31479A3D-AA0F-433C-B726-845ECA7A4BC0}"/>
    <cellStyle name="Normal 4 11 4 2 3" xfId="15429" xr:uid="{75316486-30EA-4BAD-8A8A-4DB3E06AE648}"/>
    <cellStyle name="Normal 4 11 4 3" xfId="7882" xr:uid="{59D3A377-8E3F-490C-AFC1-D62BE1481183}"/>
    <cellStyle name="Normal 4 11 4 3 2" xfId="18262" xr:uid="{7674B51C-0A1C-4E03-ABDF-45DA282D52AB}"/>
    <cellStyle name="Normal 4 11 4 4" xfId="10715" xr:uid="{C782FBDC-F705-474F-8D14-AA325DD20226}"/>
    <cellStyle name="Normal 4 11 4 4 2" xfId="21095" xr:uid="{600158EB-E64C-439A-929E-ACD4D2F9D856}"/>
    <cellStyle name="Normal 4 11 4 5" xfId="24948" xr:uid="{7FF11B45-EE3F-4E2E-9A33-BF5853286B4F}"/>
    <cellStyle name="Normal 4 11 4 6" xfId="13204" xr:uid="{460D5277-D7C3-45F0-8C8B-3F5DBB214757}"/>
    <cellStyle name="Normal 4 11 5" xfId="2345" xr:uid="{00000000-0005-0000-0000-000035050000}"/>
    <cellStyle name="Normal 4 11 5 2" xfId="7471" xr:uid="{A7C97C58-31CC-48D5-BFB5-342305988F1C}"/>
    <cellStyle name="Normal 4 11 5 2 2" xfId="26209" xr:uid="{A2A640B7-60A5-49CF-BE18-57135DF6ECC8}"/>
    <cellStyle name="Normal 4 11 5 2 3" xfId="17851" xr:uid="{DEF1BADF-27BA-40D9-9927-23D01BD0883B}"/>
    <cellStyle name="Normal 4 11 5 3" xfId="10304" xr:uid="{9E9C59F0-0F99-4144-8617-DC0696ED2F12}"/>
    <cellStyle name="Normal 4 11 5 3 2" xfId="20684" xr:uid="{0C5B0B88-29E2-46B6-9CA2-37732EDBCBE4}"/>
    <cellStyle name="Normal 4 11 5 4" xfId="25361" xr:uid="{81C3F1E4-9E0A-4E0A-A47A-CBC1B9184618}"/>
    <cellStyle name="Normal 4 11 5 5" xfId="15018" xr:uid="{DB74DC40-0A53-4821-AE60-5974F9179CC8}"/>
    <cellStyle name="Normal 4 11 6" xfId="3965" xr:uid="{D703879A-933B-41A7-9664-DAA4B46FCA44}"/>
    <cellStyle name="Normal 4 11 6 2" xfId="8788" xr:uid="{0149D366-A63E-4BD8-B369-D310338AE810}"/>
    <cellStyle name="Normal 4 11 6 2 2" xfId="28981" xr:uid="{62A53759-9DD3-459A-AB38-1EF4A4B0B2DA}"/>
    <cellStyle name="Normal 4 11 6 2 3" xfId="19168" xr:uid="{C3D1823F-54EF-4F86-84D8-24599B1B7392}"/>
    <cellStyle name="Normal 4 11 6 3" xfId="11621" xr:uid="{9C84C254-5ADB-4981-A58D-3707101C53F7}"/>
    <cellStyle name="Normal 4 11 6 3 2" xfId="22001" xr:uid="{C6B4FB51-3192-4CB1-83D5-9EA7767ED264}"/>
    <cellStyle name="Normal 4 11 6 4" xfId="26954" xr:uid="{ACEEAE4C-42A7-46E1-8B88-C05C490ABBA1}"/>
    <cellStyle name="Normal 4 11 6 5" xfId="16335" xr:uid="{6C119AF7-4A86-4498-8290-777197E2AC60}"/>
    <cellStyle name="Normal 4 11 7" xfId="5197" xr:uid="{FD4783AB-79C3-462C-A7FF-FAEA4D5C2554}"/>
    <cellStyle name="Normal 4 11 7 2" xfId="28177" xr:uid="{1653654F-B952-43C3-8408-1156CECA0D2A}"/>
    <cellStyle name="Normal 4 11 7 3" xfId="14494" xr:uid="{2C7E8C08-4106-4B1D-86AC-6D30513B53E4}"/>
    <cellStyle name="Normal 4 11 8" xfId="6947" xr:uid="{2D3ADE6F-1842-4DCA-B659-5658EE21816A}"/>
    <cellStyle name="Normal 4 11 8 2" xfId="17327" xr:uid="{09F1D264-CA33-4FD5-8177-CD4AC8AC82D8}"/>
    <cellStyle name="Normal 4 11 9" xfId="9780" xr:uid="{5CC4D5CD-5FF7-4908-8DE7-35F60A6F9315}"/>
    <cellStyle name="Normal 4 11 9 2" xfId="20160" xr:uid="{E34969DE-2D7D-4AB6-A25A-9CB7EBA817FC}"/>
    <cellStyle name="Normal 4 12" xfId="896" xr:uid="{00000000-0005-0000-0000-000032050000}"/>
    <cellStyle name="Normal 4 12 10" xfId="12579" xr:uid="{DCABE360-45B6-4EA3-B5F4-36017D22F2CC}"/>
    <cellStyle name="Normal 4 12 2" xfId="897" xr:uid="{00000000-0005-0000-0000-000033050000}"/>
    <cellStyle name="Normal 4 12 2 2" xfId="2923" xr:uid="{00000000-0005-0000-0000-00003C050000}"/>
    <cellStyle name="Normal 4 12 2 2 2" xfId="6102" xr:uid="{634A1D84-B3FF-4062-B730-9391367CEA8B}"/>
    <cellStyle name="Normal 4 12 2 2 2 2" xfId="27166" xr:uid="{6CEFEC1B-9FDD-49AE-9D25-3A2253BCED70}"/>
    <cellStyle name="Normal 4 12 2 2 2 3" xfId="28745" xr:uid="{1D2F5DE6-BEA4-4A5C-B0C7-7D184973EF21}"/>
    <cellStyle name="Normal 4 12 2 2 2 4" xfId="15580" xr:uid="{27B295EA-F7A8-45B4-AB68-556507B428EA}"/>
    <cellStyle name="Normal 4 12 2 2 3" xfId="8033" xr:uid="{616C26B3-947A-49FA-BD36-3B2A420356CF}"/>
    <cellStyle name="Normal 4 12 2 2 3 2" xfId="28457" xr:uid="{05AA4C15-B790-495B-8255-79ED4BFB713F}"/>
    <cellStyle name="Normal 4 12 2 2 3 3" xfId="18413" xr:uid="{7403AFF8-7A6D-4366-8E7B-04CB4DA435BF}"/>
    <cellStyle name="Normal 4 12 2 2 4" xfId="10866" xr:uid="{0B66BEA1-2DA0-4971-AF66-14DA741A6ABA}"/>
    <cellStyle name="Normal 4 12 2 2 4 2" xfId="21246" xr:uid="{9A9A3C3E-A45C-4BB5-AD82-E772F9CC6453}"/>
    <cellStyle name="Normal 4 12 2 2 5" xfId="24513" xr:uid="{04AB7646-A1EF-4009-8334-09BD6D6CBC7F}"/>
    <cellStyle name="Normal 4 12 2 2 6" xfId="13435" xr:uid="{625EDEB5-736B-4FA7-9D86-01E759B994F5}"/>
    <cellStyle name="Normal 4 12 2 3" xfId="5201" xr:uid="{B217F201-1C7B-45FA-A90D-4F20461B5B19}"/>
    <cellStyle name="Normal 4 12 2 3 2" xfId="25720" xr:uid="{AA7395DA-514E-4EC9-B956-A8C021B2863E}"/>
    <cellStyle name="Normal 4 12 2 3 3" xfId="28387" xr:uid="{64F7476D-DA2B-4C85-830C-601C77AECF00}"/>
    <cellStyle name="Normal 4 12 2 3 4" xfId="14498" xr:uid="{26027C43-C40B-400B-AE4D-8C8B51EBBF56}"/>
    <cellStyle name="Normal 4 12 2 4" xfId="6951" xr:uid="{2DF026E7-287B-46D0-B40E-31BC81BB5547}"/>
    <cellStyle name="Normal 4 12 2 4 2" xfId="26892" xr:uid="{285CBFB0-56D2-43FA-9CDA-49B0387CB8AB}"/>
    <cellStyle name="Normal 4 12 2 4 3" xfId="26338" xr:uid="{F75AB44A-7251-4C39-8A84-FF4B43878775}"/>
    <cellStyle name="Normal 4 12 2 4 4" xfId="17331" xr:uid="{ADE3DD7F-7755-4823-9BD2-920113558A47}"/>
    <cellStyle name="Normal 4 12 2 5" xfId="9784" xr:uid="{9F0D8B6E-82C2-41E7-B057-8D66EF34F6CA}"/>
    <cellStyle name="Normal 4 12 2 5 2" xfId="29408" xr:uid="{183E9DC0-EE97-4D29-A17B-EFFA4F49DFB9}"/>
    <cellStyle name="Normal 4 12 2 5 3" xfId="20164" xr:uid="{5592E532-6E39-4B49-BE7D-5AD8AD3151C4}"/>
    <cellStyle name="Normal 4 12 2 6" xfId="23951" xr:uid="{EE0AA853-C38D-4770-A55C-847C9BC23139}"/>
    <cellStyle name="Normal 4 12 2 7" xfId="12737" xr:uid="{98562FE7-8A01-4979-A47E-9D928F196E2D}"/>
    <cellStyle name="Normal 4 12 3" xfId="898" xr:uid="{00000000-0005-0000-0000-000034050000}"/>
    <cellStyle name="Normal 4 12 3 2" xfId="5202" xr:uid="{CD64FA4D-5C8C-4AAF-9645-E09F3284E44B}"/>
    <cellStyle name="Normal 4 12 3 2 2" xfId="26739" xr:uid="{E5D20643-BFEE-45D2-B711-C150E749A21F}"/>
    <cellStyle name="Normal 4 12 3 2 3" xfId="26208" xr:uid="{3D2A3F0B-3F2B-4DA2-BD81-0958B9476F82}"/>
    <cellStyle name="Normal 4 12 3 2 4" xfId="14499" xr:uid="{267076F1-174C-4F9E-91BC-8AC70DB875E3}"/>
    <cellStyle name="Normal 4 12 3 3" xfId="6952" xr:uid="{CCF2BDA1-E7FE-4016-B600-01C32C5F9F63}"/>
    <cellStyle name="Normal 4 12 3 3 2" xfId="28625" xr:uid="{016B5C70-6D14-4500-B488-0CBAA4F7952F}"/>
    <cellStyle name="Normal 4 12 3 3 3" xfId="27122" xr:uid="{8695EB15-05C1-4107-80DB-8ABED91F2CFA}"/>
    <cellStyle name="Normal 4 12 3 3 4" xfId="17332" xr:uid="{46A2F113-93FC-4F7A-85D5-26AF1CF23737}"/>
    <cellStyle name="Normal 4 12 3 4" xfId="9785" xr:uid="{DE57C4DF-BE71-4218-B83D-48C5AFE60B98}"/>
    <cellStyle name="Normal 4 12 3 4 2" xfId="29409" xr:uid="{45DDAEE3-5E62-49C3-95DD-4C3223D521A4}"/>
    <cellStyle name="Normal 4 12 3 4 3" xfId="20165" xr:uid="{85DC60C8-A7EE-48C4-9507-C530C54A7198}"/>
    <cellStyle name="Normal 4 12 3 5" xfId="25019" xr:uid="{CEE429F4-2DEE-4700-A91D-D56E10462C09}"/>
    <cellStyle name="Normal 4 12 3 6" xfId="13205" xr:uid="{72AB36CC-13CA-44A9-8D88-F8D15F095357}"/>
    <cellStyle name="Normal 4 12 4" xfId="2346" xr:uid="{00000000-0005-0000-0000-00003A050000}"/>
    <cellStyle name="Normal 4 12 4 2" xfId="7472" xr:uid="{7C3BF43B-8669-497C-BFB5-14A2ECFB945C}"/>
    <cellStyle name="Normal 4 12 4 2 2" xfId="27275" xr:uid="{1A352666-929F-4969-ACBD-A3F9BE3A52DC}"/>
    <cellStyle name="Normal 4 12 4 2 3" xfId="17852" xr:uid="{70C770E9-C532-4702-8143-601419A1FBB6}"/>
    <cellStyle name="Normal 4 12 4 3" xfId="10305" xr:uid="{1769F406-21D2-4352-B632-41BA7F254E85}"/>
    <cellStyle name="Normal 4 12 4 3 2" xfId="20685" xr:uid="{C3EC5278-2AEB-4E7D-AE2A-7D13C0631397}"/>
    <cellStyle name="Normal 4 12 4 4" xfId="24203" xr:uid="{7EA7E858-9348-4727-8A46-7F661803DF3D}"/>
    <cellStyle name="Normal 4 12 4 5" xfId="15019" xr:uid="{18E7A2D1-2F0E-4D38-9A05-EF980972580D}"/>
    <cellStyle name="Normal 4 12 5" xfId="3966" xr:uid="{E45DB84D-C2E0-41C1-9817-A5A46BDFB000}"/>
    <cellStyle name="Normal 4 12 5 2" xfId="8789" xr:uid="{F2BE4F5B-71C8-4D96-ABD8-802C9C633C70}"/>
    <cellStyle name="Normal 4 12 5 2 2" xfId="28982" xr:uid="{92BDFB93-1FD9-434E-8573-AF9736FCD7A7}"/>
    <cellStyle name="Normal 4 12 5 2 3" xfId="19169" xr:uid="{BD863C3A-8279-4A1E-B14C-0410FBE9F500}"/>
    <cellStyle name="Normal 4 12 5 3" xfId="11622" xr:uid="{BBCEF7F9-6A49-4FB3-86B4-02ADBA6CD554}"/>
    <cellStyle name="Normal 4 12 5 3 2" xfId="22002" xr:uid="{07DBF146-159A-4C15-B659-0C96044AC077}"/>
    <cellStyle name="Normal 4 12 5 4" xfId="25642" xr:uid="{A5F3C60B-AED3-4A29-9B95-F4A30F1DF929}"/>
    <cellStyle name="Normal 4 12 5 5" xfId="16336" xr:uid="{A77CB27A-ACC2-4C79-AB61-710C18F409EB}"/>
    <cellStyle name="Normal 4 12 6" xfId="5200" xr:uid="{EC53401F-CAAA-4867-B8ED-56C47D0610B5}"/>
    <cellStyle name="Normal 4 12 6 2" xfId="26057" xr:uid="{C281C420-68F2-4658-9DF6-CB6D0F13247C}"/>
    <cellStyle name="Normal 4 12 6 3" xfId="28420" xr:uid="{53F68093-9E82-42A7-A119-0A0FDA27C4BD}"/>
    <cellStyle name="Normal 4 12 6 4" xfId="14497" xr:uid="{9CE49185-622B-4EE6-BA94-468245DBE3FA}"/>
    <cellStyle name="Normal 4 12 7" xfId="6950" xr:uid="{AB12BA99-8CB8-4001-822E-D3382C3B3961}"/>
    <cellStyle name="Normal 4 12 7 2" xfId="27256" xr:uid="{FE51C0DF-1F95-404A-8CDD-AEC36234FE02}"/>
    <cellStyle name="Normal 4 12 7 3" xfId="17330" xr:uid="{C06A5309-1141-4736-99C1-5A24C3FBE809}"/>
    <cellStyle name="Normal 4 12 8" xfId="9783" xr:uid="{3B503EFA-B53C-4520-AACE-13B0CFC6C78C}"/>
    <cellStyle name="Normal 4 12 8 2" xfId="20163" xr:uid="{F415702A-119B-45E9-A42F-CF6408FB0FCA}"/>
    <cellStyle name="Normal 4 12 9" xfId="23517" xr:uid="{51DA6533-86E2-4A52-81E2-09E783706291}"/>
    <cellStyle name="Normal 4 13" xfId="899" xr:uid="{00000000-0005-0000-0000-000035050000}"/>
    <cellStyle name="Normal 4 13 10" xfId="12498" xr:uid="{6B604244-E829-40F9-98FE-4ACF87DC7CC1}"/>
    <cellStyle name="Normal 4 13 2" xfId="3270" xr:uid="{00000000-0005-0000-0000-00003F050000}"/>
    <cellStyle name="Normal 4 13 2 2" xfId="6327" xr:uid="{87E1E428-F807-4D64-81F2-955CE5B9B15F}"/>
    <cellStyle name="Normal 4 13 2 2 2" xfId="23790" xr:uid="{D59CB827-DA22-4C9A-A52B-E8F689D31C7B}"/>
    <cellStyle name="Normal 4 13 2 2 3" xfId="27009" xr:uid="{EDEDC26E-BB3C-4921-9AD1-63E35B5FC1BD}"/>
    <cellStyle name="Normal 4 13 2 2 4" xfId="15896" xr:uid="{5EC8B708-034C-491D-8D80-3CB801241982}"/>
    <cellStyle name="Normal 4 13 2 3" xfId="8349" xr:uid="{A5932099-57E5-46AA-ADFF-147C9F815D1D}"/>
    <cellStyle name="Normal 4 13 2 3 2" xfId="26722" xr:uid="{D5472A88-48DB-4A92-AE76-CA0D4820680B}"/>
    <cellStyle name="Normal 4 13 2 3 3" xfId="28893" xr:uid="{68A91AF3-5B81-42F6-B542-E4A668378359}"/>
    <cellStyle name="Normal 4 13 2 3 4" xfId="18729" xr:uid="{2A7B73D7-2DA6-467E-B0F7-59DB2FDA1F45}"/>
    <cellStyle name="Normal 4 13 2 4" xfId="11182" xr:uid="{E6522B3F-B534-46BD-B1F8-E54B81978DEC}"/>
    <cellStyle name="Normal 4 13 2 4 2" xfId="29477" xr:uid="{C1EB1113-6F91-497D-8098-6077F7CA659F}"/>
    <cellStyle name="Normal 4 13 2 4 3" xfId="21562" xr:uid="{FFF1C304-F737-4899-85FF-4F64A82DC472}"/>
    <cellStyle name="Normal 4 13 2 5" xfId="25424" xr:uid="{5491DF8B-C668-47D9-9220-D57FC8C467BC}"/>
    <cellStyle name="Normal 4 13 2 6" xfId="13820" xr:uid="{19879D26-6E15-4A92-9AB5-6B1E4BA4702D}"/>
    <cellStyle name="Normal 4 13 3" xfId="2757" xr:uid="{00000000-0005-0000-0000-000040050000}"/>
    <cellStyle name="Normal 4 13 3 2" xfId="5974" xr:uid="{C5EBFA5E-4319-4D3B-9BA4-DA655EC302A5}"/>
    <cellStyle name="Normal 4 13 3 2 2" xfId="28294" xr:uid="{61B746F0-A0A8-49EA-A38A-D7E02619383E}"/>
    <cellStyle name="Normal 4 13 3 2 3" xfId="15427" xr:uid="{49E07FAD-520C-461D-BF81-97ACCA028A04}"/>
    <cellStyle name="Normal 4 13 3 3" xfId="7880" xr:uid="{F15A2016-2E3F-4981-9D85-2509551721D6}"/>
    <cellStyle name="Normal 4 13 3 3 2" xfId="18260" xr:uid="{59689636-9CA9-4DD4-AF26-D903B88C20A7}"/>
    <cellStyle name="Normal 4 13 3 4" xfId="10713" xr:uid="{87267858-A412-47D6-B81C-F9291A8BD5CE}"/>
    <cellStyle name="Normal 4 13 3 4 2" xfId="21093" xr:uid="{E59208FE-AB0D-4A91-8D81-DB6EC642A5C0}"/>
    <cellStyle name="Normal 4 13 3 5" xfId="24494" xr:uid="{292F3C2C-45F5-41AC-9A63-9806C86405F1}"/>
    <cellStyle name="Normal 4 13 3 6" xfId="13202" xr:uid="{CBDD1BC2-019F-46E0-922C-A5BAA6699982}"/>
    <cellStyle name="Normal 4 13 4" xfId="2267" xr:uid="{00000000-0005-0000-0000-00003E050000}"/>
    <cellStyle name="Normal 4 13 4 2" xfId="7393" xr:uid="{CC8487F6-CCB4-41CE-835A-BEEA09CABA5E}"/>
    <cellStyle name="Normal 4 13 4 2 2" xfId="27474" xr:uid="{9F4BE9A4-3425-45F5-8DAE-7C5BF41D0AEB}"/>
    <cellStyle name="Normal 4 13 4 2 3" xfId="17773" xr:uid="{FF1AF18A-B797-44D2-B284-F8888F5A911F}"/>
    <cellStyle name="Normal 4 13 4 3" xfId="10226" xr:uid="{2C42D95E-B991-44DF-9601-FDADFC4CABDB}"/>
    <cellStyle name="Normal 4 13 4 3 2" xfId="20606" xr:uid="{974A8033-DFF9-459A-9D5D-8EF269D2436D}"/>
    <cellStyle name="Normal 4 13 4 4" xfId="23136" xr:uid="{2FD6C9DA-8D5F-4F13-B981-BAEBE4081DE2}"/>
    <cellStyle name="Normal 4 13 4 5" xfId="14940" xr:uid="{53A7D4DD-540F-4215-BED1-BF79C1505C0B}"/>
    <cellStyle name="Normal 4 13 5" xfId="3963" xr:uid="{D16F06B3-A21C-479B-BEAB-1C1F90798DCF}"/>
    <cellStyle name="Normal 4 13 5 2" xfId="8786" xr:uid="{7D2EC6B6-27CF-415C-877B-93F017867EA0}"/>
    <cellStyle name="Normal 4 13 5 2 2" xfId="19166" xr:uid="{3403774A-C847-42DD-A15B-97CBD1BB539B}"/>
    <cellStyle name="Normal 4 13 5 3" xfId="11619" xr:uid="{4A67412A-AE8F-47B8-86EC-E986A2B0F1AB}"/>
    <cellStyle name="Normal 4 13 5 3 2" xfId="21999" xr:uid="{4AA1970C-3286-43D8-BE64-B700185DED2E}"/>
    <cellStyle name="Normal 4 13 5 4" xfId="27539" xr:uid="{5495F43B-CA44-4C8E-A854-BBEA35C4B19E}"/>
    <cellStyle name="Normal 4 13 5 5" xfId="16333" xr:uid="{06ECD207-B95A-4CFB-B99F-29EF69CE1FE3}"/>
    <cellStyle name="Normal 4 13 6" xfId="5203" xr:uid="{C458F4C8-14E2-4929-AFBF-06E395360C9E}"/>
    <cellStyle name="Normal 4 13 6 2" xfId="14500" xr:uid="{98CBFEFC-BE88-4A48-A09D-64FA5D3C9D98}"/>
    <cellStyle name="Normal 4 13 7" xfId="6953" xr:uid="{6171A00A-3FDF-4AC1-A965-8F0260EEC5A4}"/>
    <cellStyle name="Normal 4 13 7 2" xfId="17333" xr:uid="{6013EC13-8117-47F8-92F3-8A0922204AA6}"/>
    <cellStyle name="Normal 4 13 8" xfId="9786" xr:uid="{7A79EDC7-8CDC-4DA3-B8F3-F5218C551A8A}"/>
    <cellStyle name="Normal 4 13 8 2" xfId="20166" xr:uid="{2977E316-911C-4135-90C7-F85F921695AA}"/>
    <cellStyle name="Normal 4 13 9" xfId="23186" xr:uid="{0049094B-652F-4256-9DD1-5AC18D12FCB3}"/>
    <cellStyle name="Normal 4 14" xfId="900" xr:uid="{00000000-0005-0000-0000-000036050000}"/>
    <cellStyle name="Normal 4 14 2" xfId="3271" xr:uid="{00000000-0005-0000-0000-000042050000}"/>
    <cellStyle name="Normal 4 14 2 2" xfId="6328" xr:uid="{EBF0C4C7-22BC-4678-943F-7A8954364E8B}"/>
    <cellStyle name="Normal 4 14 2 2 2" xfId="25707" xr:uid="{24A5C626-BB17-41A5-8763-466C638DF9F5}"/>
    <cellStyle name="Normal 4 14 2 2 3" xfId="25943" xr:uid="{031FE5C5-FD31-45B2-B65F-D7A409591BBF}"/>
    <cellStyle name="Normal 4 14 2 2 4" xfId="15897" xr:uid="{C4139796-D729-47B9-A9EE-0C56577F82F1}"/>
    <cellStyle name="Normal 4 14 2 3" xfId="8350" xr:uid="{D18C4476-9EE3-4274-8EC9-41510C85EED9}"/>
    <cellStyle name="Normal 4 14 2 3 2" xfId="28894" xr:uid="{31EDBDC0-1C01-448C-80A3-0C1102463E42}"/>
    <cellStyle name="Normal 4 14 2 3 3" xfId="18730" xr:uid="{116CE884-36E6-458B-8EBF-0CF878CCB78D}"/>
    <cellStyle name="Normal 4 14 2 4" xfId="11183" xr:uid="{FF23DBB9-B391-4C40-8E22-DDB496BA0E70}"/>
    <cellStyle name="Normal 4 14 2 4 2" xfId="21563" xr:uid="{1D06F5B9-AC29-459C-8496-1E6985E6C505}"/>
    <cellStyle name="Normal 4 14 2 5" xfId="23441" xr:uid="{03ADCF2E-14D6-4252-BF04-660ECEFE52F0}"/>
    <cellStyle name="Normal 4 14 2 6" xfId="13821" xr:uid="{C9B8FDAE-C790-45AE-AF63-31AFDC27CD8A}"/>
    <cellStyle name="Normal 4 14 3" xfId="2866" xr:uid="{00000000-0005-0000-0000-000043050000}"/>
    <cellStyle name="Normal 4 14 3 2" xfId="6073" xr:uid="{2B80869F-2692-405E-B16B-761108533BDA}"/>
    <cellStyle name="Normal 4 14 3 2 2" xfId="28588" xr:uid="{2E8A635F-9F23-4FFE-A72D-8675581E8DF5}"/>
    <cellStyle name="Normal 4 14 3 2 3" xfId="15529" xr:uid="{66BD48B7-5DAA-4A82-8221-6527E8424D69}"/>
    <cellStyle name="Normal 4 14 3 3" xfId="7982" xr:uid="{446A1E6B-8CE3-4D2B-BFE0-178AE7CA6D15}"/>
    <cellStyle name="Normal 4 14 3 3 2" xfId="18362" xr:uid="{4E2B77D4-8D83-4DF2-90FA-F834308F4915}"/>
    <cellStyle name="Normal 4 14 3 4" xfId="10815" xr:uid="{BD86AA57-322F-4C1B-B018-62F6EACC4910}"/>
    <cellStyle name="Normal 4 14 3 4 2" xfId="21195" xr:uid="{0504E1B0-AD3F-4389-9F56-F5429C40419E}"/>
    <cellStyle name="Normal 4 14 3 5" xfId="24734" xr:uid="{AC9459C8-51C0-4A5B-A344-3EC32A48C7BC}"/>
    <cellStyle name="Normal 4 14 3 6" xfId="13350" xr:uid="{65544E5E-2E80-4374-94E1-E4633750314F}"/>
    <cellStyle name="Normal 4 14 4" xfId="4114" xr:uid="{614CDF0E-3883-47E3-B9E2-FC75AA6846B9}"/>
    <cellStyle name="Normal 4 14 4 2" xfId="8885" xr:uid="{CE0D2979-3CC2-4E16-99A1-E495EE2BF7BB}"/>
    <cellStyle name="Normal 4 14 4 2 2" xfId="29000" xr:uid="{02DC788F-D4EF-4769-90C2-42EE0E81F1C9}"/>
    <cellStyle name="Normal 4 14 4 2 3" xfId="19265" xr:uid="{34D3EBDB-64A3-49E2-8A69-EBE888B3B041}"/>
    <cellStyle name="Normal 4 14 4 3" xfId="11718" xr:uid="{CEC56EE9-02B4-4DAB-892F-AB3794B969BF}"/>
    <cellStyle name="Normal 4 14 4 3 2" xfId="22098" xr:uid="{2554EE88-C67C-4BCF-8418-02565EE91145}"/>
    <cellStyle name="Normal 4 14 4 4" xfId="23379" xr:uid="{0077080F-BFF5-424B-B2CB-B34D7942044F}"/>
    <cellStyle name="Normal 4 14 4 5" xfId="16432" xr:uid="{3A6C3A53-5140-4FDC-A0C3-5329963CFD37}"/>
    <cellStyle name="Normal 4 14 5" xfId="5204" xr:uid="{A457423E-1DF2-41DC-A4B5-DBB724771767}"/>
    <cellStyle name="Normal 4 14 5 2" xfId="26349" xr:uid="{B9924351-25AD-4A91-AF05-C171052E973F}"/>
    <cellStyle name="Normal 4 14 5 3" xfId="14501" xr:uid="{6FEBAEFD-D88F-4EB7-B72C-78789019A780}"/>
    <cellStyle name="Normal 4 14 6" xfId="6954" xr:uid="{CF72D73A-0632-421B-BDE2-E5D27A6E7A5A}"/>
    <cellStyle name="Normal 4 14 6 2" xfId="17334" xr:uid="{B4D81D25-1620-47CB-B9AF-15F441DD38DC}"/>
    <cellStyle name="Normal 4 14 7" xfId="9787" xr:uid="{BEDF55D9-9FFB-448B-833B-BBF689AE81E0}"/>
    <cellStyle name="Normal 4 14 7 2" xfId="20167" xr:uid="{4D3BEF02-6CB7-43D0-AB6B-141BC70CEAA7}"/>
    <cellStyle name="Normal 4 14 8" xfId="24095" xr:uid="{A6114E6A-4694-4940-BCA7-3B1717FB1401}"/>
    <cellStyle name="Normal 4 14 9" xfId="12656" xr:uid="{4B4642A6-DBBF-4669-8C69-8BCA481779DA}"/>
    <cellStyle name="Normal 4 15" xfId="901" xr:uid="{00000000-0005-0000-0000-000037050000}"/>
    <cellStyle name="Normal 4 15 2" xfId="5205" xr:uid="{2152EC8C-061D-420B-9D6B-B58F12C90A49}"/>
    <cellStyle name="Normal 4 15 2 2" xfId="24361" xr:uid="{4DDE4A4D-5F2B-4F7F-A5BA-15ADDE58C8FC}"/>
    <cellStyle name="Normal 4 15 2 3" xfId="27476" xr:uid="{32D9C258-AB46-44AB-8C29-2E03E7D079E8}"/>
    <cellStyle name="Normal 4 15 2 4" xfId="14502" xr:uid="{0D8F390E-A323-4C57-A1F7-8CBC2BB21E12}"/>
    <cellStyle name="Normal 4 15 2 5" xfId="30031" xr:uid="{69245435-96EF-48AD-A85F-F3C086021E6B}"/>
    <cellStyle name="Normal 4 15 3" xfId="6955" xr:uid="{6F949056-3DA3-4A4D-905A-8E552E3BD423}"/>
    <cellStyle name="Normal 4 15 3 2" xfId="25308" xr:uid="{D3F1DA03-AAD8-427C-9A93-A07E7808BF9D}"/>
    <cellStyle name="Normal 4 15 3 3" xfId="28383" xr:uid="{FA57FE5A-D7CC-482F-93E0-9A985B1546BB}"/>
    <cellStyle name="Normal 4 15 3 4" xfId="17335" xr:uid="{B2F5535D-F7D8-46A1-9426-87745292EA13}"/>
    <cellStyle name="Normal 4 15 4" xfId="9788" xr:uid="{7EFFA494-332C-4FF7-A18A-C4360C8277FD}"/>
    <cellStyle name="Normal 4 15 4 2" xfId="23554" xr:uid="{F8920579-D83A-4A1C-ACCE-0CFDA508B5D8}"/>
    <cellStyle name="Normal 4 15 4 3" xfId="20168" xr:uid="{A1DA45D1-08B2-44C7-B81E-B11857218F7E}"/>
    <cellStyle name="Normal 4 15 5" xfId="23964" xr:uid="{8CE3825A-C4F9-42C0-9621-05B76667C1F6}"/>
    <cellStyle name="Normal 4 15 6" xfId="13354" xr:uid="{A4669137-42CE-4AC9-95A3-3115BD22BB14}"/>
    <cellStyle name="Normal 4 16" xfId="902" xr:uid="{00000000-0005-0000-0000-000038050000}"/>
    <cellStyle name="Normal 4 16 2" xfId="5206" xr:uid="{FED3D8FC-DAFF-40C4-8DD7-BDE8EFB0E59C}"/>
    <cellStyle name="Normal 4 16 2 2" xfId="25767" xr:uid="{A75464D4-4AA7-42A5-BE86-C487126C1AC8}"/>
    <cellStyle name="Normal 4 16 2 3" xfId="14503" xr:uid="{6F1450C7-6852-41A6-99A6-860D40DDC944}"/>
    <cellStyle name="Normal 4 16 3" xfId="6956" xr:uid="{32BD0D16-5F5E-4167-A5E7-3E9B6E5A12B2}"/>
    <cellStyle name="Normal 4 16 3 2" xfId="25719" xr:uid="{BE9FDC77-A0F5-49B4-ACAB-A6AC91492FDD}"/>
    <cellStyle name="Normal 4 16 3 3" xfId="17336" xr:uid="{5FFB2571-FC61-46DC-AED1-B16F7DBA081F}"/>
    <cellStyle name="Normal 4 16 4" xfId="9789" xr:uid="{5607ABC0-E2B7-46E2-BB78-C9823B632A67}"/>
    <cellStyle name="Normal 4 16 4 2" xfId="20169" xr:uid="{AD2B9DBC-1BBE-452C-B586-31C906581171}"/>
    <cellStyle name="Normal 4 16 5" xfId="25146" xr:uid="{AE767CAC-5D02-4A93-A7AF-0BCE2601708A}"/>
    <cellStyle name="Normal 4 16 6" xfId="12815" xr:uid="{30E9AB7D-7F47-4B82-9C96-E2CA60C87215}"/>
    <cellStyle name="Normal 4 17" xfId="903" xr:uid="{00000000-0005-0000-0000-000039050000}"/>
    <cellStyle name="Normal 4 17 2" xfId="6957" xr:uid="{4A5672F2-61BE-4A26-A933-6069F299B438}"/>
    <cellStyle name="Normal 4 17 2 2" xfId="22968" xr:uid="{47BAEC2D-A30D-47E4-9F65-430C047338C1}"/>
    <cellStyle name="Normal 4 17 2 3" xfId="17337" xr:uid="{CB82390D-6283-4C29-B770-C95BE2A9E212}"/>
    <cellStyle name="Normal 4 17 3" xfId="9790" xr:uid="{F63229C1-550B-4ECA-9EA5-A392957143B7}"/>
    <cellStyle name="Normal 4 17 3 2" xfId="25669" xr:uid="{89A62B8C-B8B9-4918-BC48-D0A81FD726B1}"/>
    <cellStyle name="Normal 4 17 3 3" xfId="20170" xr:uid="{0E4FEF04-9206-48B5-B5BC-5E74285A7EC7}"/>
    <cellStyle name="Normal 4 17 4" xfId="25170" xr:uid="{401EA57A-55C0-47C2-8C89-5D0F48CD4901}"/>
    <cellStyle name="Normal 4 17 5" xfId="14504" xr:uid="{E46752DF-F9B2-4E78-B3A7-2D1EDDB35A8C}"/>
    <cellStyle name="Normal 4 18" xfId="3780" xr:uid="{498D3F45-FE58-4FFC-9753-731FB0ECD3C7}"/>
    <cellStyle name="Normal 4 18 2" xfId="8619" xr:uid="{2A84A90A-6745-4823-8323-8E280FE19B84}"/>
    <cellStyle name="Normal 4 18 2 2" xfId="25797" xr:uid="{DF47F90B-F627-44A8-A898-BE5751EC10DE}"/>
    <cellStyle name="Normal 4 18 2 3" xfId="18999" xr:uid="{F6671693-CA65-4EF4-9FDC-1C434716A144}"/>
    <cellStyle name="Normal 4 18 3" xfId="11452" xr:uid="{3D4288CC-D7A0-4E04-8090-27E9F64B29C3}"/>
    <cellStyle name="Normal 4 18 3 2" xfId="25818" xr:uid="{D49A171E-BC4A-4F1F-B755-F85082362E30}"/>
    <cellStyle name="Normal 4 18 3 3" xfId="21832" xr:uid="{EFC46C14-B2D6-475A-BCEA-D6DA30959BBB}"/>
    <cellStyle name="Normal 4 18 4" xfId="25740" xr:uid="{F7DD7180-DF6E-4610-8D3D-C1A548134F19}"/>
    <cellStyle name="Normal 4 18 5" xfId="16166" xr:uid="{E12B28AA-2ED9-4B37-A7BA-87C97A253640}"/>
    <cellStyle name="Normal 4 19" xfId="5191" xr:uid="{A7BC2BA0-0079-4964-AC4B-AEA350E58462}"/>
    <cellStyle name="Normal 4 19 2" xfId="25673" xr:uid="{DBF43541-1C55-4BB7-AD13-4C9F15C3B47E}"/>
    <cellStyle name="Normal 4 19 3" xfId="24780" xr:uid="{903C44A5-017A-4D5E-A0BB-942EB7E8D36D}"/>
    <cellStyle name="Normal 4 19 4" xfId="23921" xr:uid="{3B4CD16E-8E3C-430D-A3D8-3B182181D5ED}"/>
    <cellStyle name="Normal 4 19 5" xfId="14488" xr:uid="{13D57E3E-453D-45DA-956B-A9DC2EB73F7A}"/>
    <cellStyle name="Normal 4 2" xfId="904" xr:uid="{00000000-0005-0000-0000-00003A050000}"/>
    <cellStyle name="Normal 4 2 10" xfId="905" xr:uid="{00000000-0005-0000-0000-00003B050000}"/>
    <cellStyle name="Normal 4 2 10 10" xfId="12580" xr:uid="{1C1F3AF7-3FC1-4AF5-9260-175B9A0608D1}"/>
    <cellStyle name="Normal 4 2 10 2" xfId="906" xr:uid="{00000000-0005-0000-0000-00003C050000}"/>
    <cellStyle name="Normal 4 2 10 2 2" xfId="2924" xr:uid="{00000000-0005-0000-0000-000049050000}"/>
    <cellStyle name="Normal 4 2 10 2 2 2" xfId="6103" xr:uid="{2CD4AF38-1293-44D3-82FD-381A4547F7B7}"/>
    <cellStyle name="Normal 4 2 10 2 2 2 2" xfId="27608" xr:uid="{887708D4-A3AB-480B-98B7-F11C45DA195B}"/>
    <cellStyle name="Normal 4 2 10 2 2 2 3" xfId="27032" xr:uid="{F192572E-FA3E-4598-99B0-F88A932A5295}"/>
    <cellStyle name="Normal 4 2 10 2 2 2 4" xfId="15581" xr:uid="{15A7E389-7689-4BDC-A601-961369D4FD92}"/>
    <cellStyle name="Normal 4 2 10 2 2 3" xfId="8034" xr:uid="{828286EA-7AA6-42BA-9E2D-104102B86FF6}"/>
    <cellStyle name="Normal 4 2 10 2 2 3 2" xfId="26872" xr:uid="{381EB044-756A-4CF6-B112-722C8D9A299C}"/>
    <cellStyle name="Normal 4 2 10 2 2 3 3" xfId="18414" xr:uid="{E1C40F26-5762-414A-B56B-8AC5973DA0ED}"/>
    <cellStyle name="Normal 4 2 10 2 2 4" xfId="10867" xr:uid="{7A892757-E0BA-4BDD-8C0A-11B8DA7F1D97}"/>
    <cellStyle name="Normal 4 2 10 2 2 4 2" xfId="21247" xr:uid="{AE99E40C-C079-43E4-972C-D74167BF3429}"/>
    <cellStyle name="Normal 4 2 10 2 2 5" xfId="23952" xr:uid="{F2243CEE-2965-4A24-872D-A2AF7333F309}"/>
    <cellStyle name="Normal 4 2 10 2 2 6" xfId="13436" xr:uid="{3E22C284-E8F9-4AA6-8BAE-4DC6B7F62D90}"/>
    <cellStyle name="Normal 4 2 10 2 3" xfId="5209" xr:uid="{9E65A668-589A-46F2-A32A-A1C562E8551F}"/>
    <cellStyle name="Normal 4 2 10 2 3 2" xfId="23898" xr:uid="{E5C68282-A426-45FB-9A48-C863A41A3E5A}"/>
    <cellStyle name="Normal 4 2 10 2 3 3" xfId="28526" xr:uid="{37344D2D-FCB4-48A5-8B55-4E29C951C58C}"/>
    <cellStyle name="Normal 4 2 10 2 3 4" xfId="14507" xr:uid="{89F5FE66-9B28-4ECC-91DC-9E14D076BA8C}"/>
    <cellStyle name="Normal 4 2 10 2 4" xfId="6960" xr:uid="{F52CCE02-B732-4BA3-8AFE-DE0AF264F111}"/>
    <cellStyle name="Normal 4 2 10 2 4 2" xfId="28208" xr:uid="{FE22950C-8E64-4B3B-A5F8-003256BBE512}"/>
    <cellStyle name="Normal 4 2 10 2 4 3" xfId="26121" xr:uid="{43697AA5-C880-44F1-B32B-03B95CC3DF49}"/>
    <cellStyle name="Normal 4 2 10 2 4 4" xfId="17340" xr:uid="{43B24351-9F6E-4914-ACB2-477734EB2CCA}"/>
    <cellStyle name="Normal 4 2 10 2 5" xfId="9793" xr:uid="{28AC10B2-7BB0-4F20-825B-41B1E2AE93C8}"/>
    <cellStyle name="Normal 4 2 10 2 5 2" xfId="29410" xr:uid="{C8A3F48B-174F-4CDF-BF57-C3C2F558B252}"/>
    <cellStyle name="Normal 4 2 10 2 5 3" xfId="20173" xr:uid="{77BBB3EB-0C3C-4801-A6E3-6DFD2E77628F}"/>
    <cellStyle name="Normal 4 2 10 2 6" xfId="22800" xr:uid="{123F473C-911A-4770-95C8-FE7C33678C1B}"/>
    <cellStyle name="Normal 4 2 10 2 7" xfId="12738" xr:uid="{71B1A28C-A5A6-420E-82C3-2A2CD5871B5B}"/>
    <cellStyle name="Normal 4 2 10 3" xfId="907" xr:uid="{00000000-0005-0000-0000-00003D050000}"/>
    <cellStyle name="Normal 4 2 10 3 2" xfId="5210" xr:uid="{8975F72F-D0D1-4725-B25D-9618BD91B371}"/>
    <cellStyle name="Normal 4 2 10 3 2 2" xfId="26361" xr:uid="{4D41C7EA-7484-4536-8C34-C5C9B4859874}"/>
    <cellStyle name="Normal 4 2 10 3 2 3" xfId="26897" xr:uid="{86E894B8-780C-4340-8693-ADE2E5899790}"/>
    <cellStyle name="Normal 4 2 10 3 2 4" xfId="14508" xr:uid="{533CA289-1D73-4347-84A1-0DFBDDD3F8FB}"/>
    <cellStyle name="Normal 4 2 10 3 3" xfId="6961" xr:uid="{B3CA0F27-F4B7-4C63-B850-5C2CE75B6DA8}"/>
    <cellStyle name="Normal 4 2 10 3 3 2" xfId="27321" xr:uid="{1A707BEF-7010-4AE4-A4BB-FA2D06D6AA2E}"/>
    <cellStyle name="Normal 4 2 10 3 3 3" xfId="26895" xr:uid="{2AAD49CE-880D-499C-ACF2-026ED1631D1F}"/>
    <cellStyle name="Normal 4 2 10 3 3 4" xfId="17341" xr:uid="{E52061AB-851B-4536-A0F8-0B5AEE32FF85}"/>
    <cellStyle name="Normal 4 2 10 3 4" xfId="9794" xr:uid="{523F02B9-2BA8-4A3A-9530-DCCDB5AA4B06}"/>
    <cellStyle name="Normal 4 2 10 3 4 2" xfId="29411" xr:uid="{60897F67-55EC-4F07-9C22-3EA69EF53A89}"/>
    <cellStyle name="Normal 4 2 10 3 4 3" xfId="20174" xr:uid="{E526AFD1-0256-43FD-B196-BED2BF3B44C9}"/>
    <cellStyle name="Normal 4 2 10 3 5" xfId="23863" xr:uid="{D093FDC0-6426-4978-A82E-0CB54027E4C6}"/>
    <cellStyle name="Normal 4 2 10 3 6" xfId="13207" xr:uid="{C6392642-0716-4D14-82FD-0E3646BAFCE1}"/>
    <cellStyle name="Normal 4 2 10 4" xfId="2347" xr:uid="{00000000-0005-0000-0000-000047050000}"/>
    <cellStyle name="Normal 4 2 10 4 2" xfId="7473" xr:uid="{5328430A-944E-49B1-AEF6-B5C2F374381D}"/>
    <cellStyle name="Normal 4 2 10 4 2 2" xfId="26223" xr:uid="{8AD8243A-60C9-4B97-B713-D73A48CC2E83}"/>
    <cellStyle name="Normal 4 2 10 4 2 3" xfId="17853" xr:uid="{F611490C-610C-4B2B-99F6-21ED2EC5EB60}"/>
    <cellStyle name="Normal 4 2 10 4 3" xfId="10306" xr:uid="{39F63380-B06A-4B83-9287-B5BD44FC19A7}"/>
    <cellStyle name="Normal 4 2 10 4 3 2" xfId="20686" xr:uid="{9E0A6208-1AD8-4912-8171-8B69711FF9BF}"/>
    <cellStyle name="Normal 4 2 10 4 4" xfId="25311" xr:uid="{CDF812E3-72A6-4230-8038-5F24CF006DAC}"/>
    <cellStyle name="Normal 4 2 10 4 5" xfId="15020" xr:uid="{4C791D4B-FE7D-489A-8C76-E4CB6E277DEF}"/>
    <cellStyle name="Normal 4 2 10 5" xfId="3968" xr:uid="{5996B1B9-A7BD-475C-AA9E-7A83E249082B}"/>
    <cellStyle name="Normal 4 2 10 5 2" xfId="8791" xr:uid="{8F0B5B0A-F029-436A-BBAD-0CFE62AF8BD5}"/>
    <cellStyle name="Normal 4 2 10 5 2 2" xfId="28983" xr:uid="{650C1DE3-5727-426D-989E-C20D2CF3A5AA}"/>
    <cellStyle name="Normal 4 2 10 5 2 3" xfId="19171" xr:uid="{A2D633B8-973E-41F1-AA16-B3AB165CF25B}"/>
    <cellStyle name="Normal 4 2 10 5 3" xfId="11624" xr:uid="{2015F5DE-56CF-436F-AB5E-A7A6158128AB}"/>
    <cellStyle name="Normal 4 2 10 5 3 2" xfId="22004" xr:uid="{30C73229-9442-4B78-8A30-595244F9DEAD}"/>
    <cellStyle name="Normal 4 2 10 5 4" xfId="22906" xr:uid="{2583863C-D271-4D90-9F52-F208277C096D}"/>
    <cellStyle name="Normal 4 2 10 5 5" xfId="16338" xr:uid="{2C97BFC6-BB76-40E9-AD18-3C85D14907A3}"/>
    <cellStyle name="Normal 4 2 10 6" xfId="5208" xr:uid="{7459E4B8-8B62-4EAA-A827-940BFBA6FF6A}"/>
    <cellStyle name="Normal 4 2 10 6 2" xfId="27438" xr:uid="{BA04A4F7-4B2A-4328-A73E-5676854BE081}"/>
    <cellStyle name="Normal 4 2 10 6 3" xfId="26793" xr:uid="{AF87D0D5-F953-41E6-B3A6-2192A80CB766}"/>
    <cellStyle name="Normal 4 2 10 6 4" xfId="14506" xr:uid="{B695B458-2531-4728-B4B1-DCE341083A59}"/>
    <cellStyle name="Normal 4 2 10 7" xfId="6959" xr:uid="{D82B3822-C6A6-4197-9644-17BB0260DAC1}"/>
    <cellStyle name="Normal 4 2 10 7 2" xfId="27338" xr:uid="{1E33A25E-5900-4252-8E58-DED04262F6E4}"/>
    <cellStyle name="Normal 4 2 10 7 3" xfId="17339" xr:uid="{F60F3B04-A426-4F69-BD42-D9B3A45E81F0}"/>
    <cellStyle name="Normal 4 2 10 8" xfId="9792" xr:uid="{42CAC7D8-8534-4BAB-A687-1326501055A5}"/>
    <cellStyle name="Normal 4 2 10 8 2" xfId="20172" xr:uid="{1DE78D67-20A2-4EFB-8D84-458E5AAFFB0D}"/>
    <cellStyle name="Normal 4 2 10 9" xfId="24417" xr:uid="{4AB66C56-8C99-443A-99F7-92D80BCF7025}"/>
    <cellStyle name="Normal 4 2 11" xfId="908" xr:uid="{00000000-0005-0000-0000-00003E050000}"/>
    <cellStyle name="Normal 4 2 11 10" xfId="12499" xr:uid="{82FE4754-DCE8-4B64-A21E-29A06E00D4CD}"/>
    <cellStyle name="Normal 4 2 11 2" xfId="3272" xr:uid="{00000000-0005-0000-0000-00004C050000}"/>
    <cellStyle name="Normal 4 2 11 2 2" xfId="6329" xr:uid="{3C203743-DF6E-4A04-8565-9755DB1F4CA6}"/>
    <cellStyle name="Normal 4 2 11 2 2 2" xfId="23684" xr:uid="{C92B1744-22AD-4EA7-AE28-431EAA341AC6}"/>
    <cellStyle name="Normal 4 2 11 2 2 3" xfId="27083" xr:uid="{35868BFB-4865-4F17-83C6-445B51E8AC96}"/>
    <cellStyle name="Normal 4 2 11 2 2 4" xfId="15898" xr:uid="{51505143-F4E8-43E3-8E67-616BEB8A118A}"/>
    <cellStyle name="Normal 4 2 11 2 3" xfId="8351" xr:uid="{B9119ACF-DBF3-42DA-9795-7AF14DD2F561}"/>
    <cellStyle name="Normal 4 2 11 2 3 2" xfId="27971" xr:uid="{F8019C84-1CFE-4052-A5AC-1E5A131E1BB1}"/>
    <cellStyle name="Normal 4 2 11 2 3 3" xfId="28895" xr:uid="{C4FAB93F-9F72-4D0D-88BF-E4D59DA23AAF}"/>
    <cellStyle name="Normal 4 2 11 2 3 4" xfId="18731" xr:uid="{E1545138-1DF5-4929-BC30-0193935CBD6F}"/>
    <cellStyle name="Normal 4 2 11 2 4" xfId="11184" xr:uid="{B52E1FAC-3E81-4BAB-AB24-976BD2396174}"/>
    <cellStyle name="Normal 4 2 11 2 4 2" xfId="29478" xr:uid="{D6314228-13D1-48DA-9E27-0F30B8D9A2F6}"/>
    <cellStyle name="Normal 4 2 11 2 4 3" xfId="21564" xr:uid="{2451CC2A-117C-430E-9DFD-DE02DE6C3D00}"/>
    <cellStyle name="Normal 4 2 11 2 5" xfId="22872" xr:uid="{3F4E4A5F-4B50-4CDE-8F3E-536A49BDAFDD}"/>
    <cellStyle name="Normal 4 2 11 2 6" xfId="13822" xr:uid="{08AD87F2-2F3B-462B-81D3-DDD4297D05CF}"/>
    <cellStyle name="Normal 4 2 11 3" xfId="2760" xr:uid="{00000000-0005-0000-0000-00004D050000}"/>
    <cellStyle name="Normal 4 2 11 3 2" xfId="5977" xr:uid="{E778F592-8C4F-4F05-B7F8-FE05CFA5DD84}"/>
    <cellStyle name="Normal 4 2 11 3 2 2" xfId="28095" xr:uid="{E6A28BE8-67A0-436F-9730-C21C920A2F19}"/>
    <cellStyle name="Normal 4 2 11 3 2 3" xfId="15430" xr:uid="{DC4F2176-65E5-4192-BD37-E5EDE12B869B}"/>
    <cellStyle name="Normal 4 2 11 3 3" xfId="7883" xr:uid="{48A8E4B2-9E08-4646-95CF-2B2AC6C4BE97}"/>
    <cellStyle name="Normal 4 2 11 3 3 2" xfId="18263" xr:uid="{4AEFFEEF-80E6-4E04-9208-5928F5FA860F}"/>
    <cellStyle name="Normal 4 2 11 3 4" xfId="10716" xr:uid="{4A3E78A9-DA38-479D-9560-2A56A42EDE2E}"/>
    <cellStyle name="Normal 4 2 11 3 4 2" xfId="21096" xr:uid="{167E9FCA-9FBC-4FAD-9C38-9F2A59DE88BF}"/>
    <cellStyle name="Normal 4 2 11 3 5" xfId="22668" xr:uid="{A876EBD5-B8C4-4845-BA45-27AAAD52BC06}"/>
    <cellStyle name="Normal 4 2 11 3 6" xfId="13206" xr:uid="{C072739A-7930-4220-816B-56D8B9F019DF}"/>
    <cellStyle name="Normal 4 2 11 4" xfId="2268" xr:uid="{00000000-0005-0000-0000-00004B050000}"/>
    <cellStyle name="Normal 4 2 11 4 2" xfId="7394" xr:uid="{D3EBD313-E8E6-498E-9C69-81C7C91B4EF9}"/>
    <cellStyle name="Normal 4 2 11 4 2 2" xfId="26956" xr:uid="{24706F7D-8E66-4631-9E2D-73CE0996E932}"/>
    <cellStyle name="Normal 4 2 11 4 2 3" xfId="17774" xr:uid="{44BEC249-2C26-4D7D-8A7B-6EA093550D06}"/>
    <cellStyle name="Normal 4 2 11 4 3" xfId="10227" xr:uid="{37145A3E-5207-4822-9371-1701F1171EAC}"/>
    <cellStyle name="Normal 4 2 11 4 3 2" xfId="20607" xr:uid="{2648A42C-AFC5-4B2A-A487-921917475C33}"/>
    <cellStyle name="Normal 4 2 11 4 4" xfId="22718" xr:uid="{04B88765-A487-4E4C-9901-A4AFCC2BEA9D}"/>
    <cellStyle name="Normal 4 2 11 4 5" xfId="14941" xr:uid="{54722A99-E9CD-42FD-ADE5-3002164BBFB0}"/>
    <cellStyle name="Normal 4 2 11 5" xfId="3967" xr:uid="{40437C33-ED0F-4C4F-A451-25B473F93DC5}"/>
    <cellStyle name="Normal 4 2 11 5 2" xfId="8790" xr:uid="{F601A150-0B31-41E0-8DA0-B0CA702CE233}"/>
    <cellStyle name="Normal 4 2 11 5 2 2" xfId="19170" xr:uid="{C055CD5A-EEA0-4E2F-9C4C-0FFA1884F164}"/>
    <cellStyle name="Normal 4 2 11 5 3" xfId="11623" xr:uid="{18C1F18F-8736-4F0E-9183-DAE598D48C29}"/>
    <cellStyle name="Normal 4 2 11 5 3 2" xfId="22003" xr:uid="{5BD16FAA-15E3-4F97-BD1F-6159CFC80DB3}"/>
    <cellStyle name="Normal 4 2 11 5 4" xfId="28476" xr:uid="{107AD78C-92F9-4F1E-8FBC-B882481E552A}"/>
    <cellStyle name="Normal 4 2 11 5 5" xfId="16337" xr:uid="{FCFE0DAB-F5F6-45F3-A5B5-EC52EB7A7B1C}"/>
    <cellStyle name="Normal 4 2 11 6" xfId="5211" xr:uid="{B46CAF38-B055-486A-8BE3-EDDA147D0CE2}"/>
    <cellStyle name="Normal 4 2 11 6 2" xfId="14509" xr:uid="{9979028E-74D2-48FA-8DDB-B0FB662A7327}"/>
    <cellStyle name="Normal 4 2 11 7" xfId="6962" xr:uid="{2103BA03-C730-48E1-8A8E-3EA6EBE0DC67}"/>
    <cellStyle name="Normal 4 2 11 7 2" xfId="17342" xr:uid="{44ED385A-2AE5-488B-9AF7-EC162777E131}"/>
    <cellStyle name="Normal 4 2 11 8" xfId="9795" xr:uid="{3D1A39C1-0F2B-4485-8F3B-282F54907637}"/>
    <cellStyle name="Normal 4 2 11 8 2" xfId="20175" xr:uid="{1462CF82-5627-415F-A5F1-5446D590116B}"/>
    <cellStyle name="Normal 4 2 11 9" xfId="25480" xr:uid="{0AACD3D2-46F8-4DA4-BBF8-728F9B0062DF}"/>
    <cellStyle name="Normal 4 2 12" xfId="909" xr:uid="{00000000-0005-0000-0000-00003F050000}"/>
    <cellStyle name="Normal 4 2 12 2" xfId="3273" xr:uid="{00000000-0005-0000-0000-00004F050000}"/>
    <cellStyle name="Normal 4 2 12 2 2" xfId="6330" xr:uid="{57243C19-697E-473A-B248-624327C4602A}"/>
    <cellStyle name="Normal 4 2 12 2 2 2" xfId="28198" xr:uid="{7AE55AE3-FE7A-4884-B9D0-FF83A0F217D0}"/>
    <cellStyle name="Normal 4 2 12 2 2 3" xfId="15899" xr:uid="{3FE29F57-3DFD-4507-B092-AE152A169DD6}"/>
    <cellStyle name="Normal 4 2 12 2 3" xfId="8352" xr:uid="{5AD9B8F9-11BB-42FD-9C0F-B2ACEF54F25E}"/>
    <cellStyle name="Normal 4 2 12 2 3 2" xfId="18732" xr:uid="{F2D6770D-4D1C-4B5F-B4AE-F933182345A3}"/>
    <cellStyle name="Normal 4 2 12 2 4" xfId="11185" xr:uid="{22DEECCE-A0CD-40ED-AACB-44B8A1591DC2}"/>
    <cellStyle name="Normal 4 2 12 2 4 2" xfId="21565" xr:uid="{057485CF-B3AB-4D7F-A7B1-06107B4DC1A2}"/>
    <cellStyle name="Normal 4 2 12 2 5" xfId="24211" xr:uid="{A62A4FA9-8C7C-48B5-9FD5-D9DBE6429A79}"/>
    <cellStyle name="Normal 4 2 12 2 6" xfId="13823" xr:uid="{6B44576E-1ADF-4AAB-8E8F-03C03CF5113B}"/>
    <cellStyle name="Normal 4 2 12 3" xfId="4115" xr:uid="{C0E2A95B-A1C1-45B5-ABD0-12419E732CDB}"/>
    <cellStyle name="Normal 4 2 12 3 2" xfId="8886" xr:uid="{64CAA0F6-7251-41FA-B955-52C98B1D866C}"/>
    <cellStyle name="Normal 4 2 12 3 2 2" xfId="29001" xr:uid="{EAA76D94-DAD4-411C-9672-FB8590B35F01}"/>
    <cellStyle name="Normal 4 2 12 3 2 3" xfId="19266" xr:uid="{8DDE7DFE-B407-4EC4-9B14-CFB8194E7F6F}"/>
    <cellStyle name="Normal 4 2 12 3 3" xfId="11719" xr:uid="{3123DE6C-788F-444D-AB15-34EE5957B888}"/>
    <cellStyle name="Normal 4 2 12 3 3 2" xfId="22099" xr:uid="{F9A360FE-0F2C-4A6A-8E01-733B824AA1D3}"/>
    <cellStyle name="Normal 4 2 12 3 4" xfId="24658" xr:uid="{05599161-2CD7-4A59-BB2B-EC7793B7AAD8}"/>
    <cellStyle name="Normal 4 2 12 3 5" xfId="16433" xr:uid="{59BD7CDC-1EE6-43DC-846C-DEB35DC39991}"/>
    <cellStyle name="Normal 4 2 12 4" xfId="5212" xr:uid="{663F3992-2E3B-4876-9DF9-D8F9D70D6972}"/>
    <cellStyle name="Normal 4 2 12 4 2" xfId="24936" xr:uid="{545761CC-FC14-4597-9478-9D21E16AE88C}"/>
    <cellStyle name="Normal 4 2 12 4 3" xfId="26147" xr:uid="{2F7F0F47-228E-4280-8856-CE0E3D9B355A}"/>
    <cellStyle name="Normal 4 2 12 4 4" xfId="14510" xr:uid="{B29831FF-22CC-4496-B741-AED3B23604FD}"/>
    <cellStyle name="Normal 4 2 12 5" xfId="6963" xr:uid="{F9954EFB-9273-41C8-9A78-25F5E8F1288A}"/>
    <cellStyle name="Normal 4 2 12 5 2" xfId="26581" xr:uid="{03D41094-D075-4F1C-BF8B-A5362ED5EBAA}"/>
    <cellStyle name="Normal 4 2 12 5 3" xfId="17343" xr:uid="{C3F3474C-C1A6-41B5-979F-298D44083AF5}"/>
    <cellStyle name="Normal 4 2 12 6" xfId="9796" xr:uid="{76B95C7D-0586-474F-B8AF-B0CCFF19C26A}"/>
    <cellStyle name="Normal 4 2 12 6 2" xfId="20176" xr:uid="{7AEFD330-56B6-4B26-B329-F828984E1315}"/>
    <cellStyle name="Normal 4 2 12 7" xfId="24444" xr:uid="{58AE3336-1CE4-4012-A7DE-217525D1A1BC}"/>
    <cellStyle name="Normal 4 2 12 8" xfId="12657" xr:uid="{7F5BCED3-8E97-496B-A83E-ED562CA0D877}"/>
    <cellStyle name="Normal 4 2 13" xfId="910" xr:uid="{00000000-0005-0000-0000-000040050000}"/>
    <cellStyle name="Normal 4 2 13 2" xfId="5213" xr:uid="{B9CFA165-2251-4903-B5AF-7F91BE12455C}"/>
    <cellStyle name="Normal 4 2 13 2 2" xfId="25275" xr:uid="{683E918D-C673-4735-B0F8-FAC7A5B01144}"/>
    <cellStyle name="Normal 4 2 13 2 3" xfId="28337" xr:uid="{6051871C-D20C-4522-BEFE-D4EBAA8EA9F8}"/>
    <cellStyle name="Normal 4 2 13 2 4" xfId="14511" xr:uid="{D6AFA65F-6472-4E8B-91C1-FBAD54B3CD4F}"/>
    <cellStyle name="Normal 4 2 13 3" xfId="6964" xr:uid="{8C09D563-2893-4843-BCD4-CC10B1168477}"/>
    <cellStyle name="Normal 4 2 13 3 2" xfId="22910" xr:uid="{DCFAB4E1-ADFB-4B54-91B7-297FFF170CCE}"/>
    <cellStyle name="Normal 4 2 13 3 3" xfId="17344" xr:uid="{81640F5B-6D16-441B-9AE6-A663077F7A59}"/>
    <cellStyle name="Normal 4 2 13 4" xfId="9797" xr:uid="{9489FE99-E323-4CE2-AB84-C2870FBC4082}"/>
    <cellStyle name="Normal 4 2 13 4 2" xfId="20177" xr:uid="{EB5230F9-A7EA-4766-9CC0-A005FECC8416}"/>
    <cellStyle name="Normal 4 2 13 5" xfId="23197" xr:uid="{1F99CF31-EECD-4601-A448-FBD0619A42A1}"/>
    <cellStyle name="Normal 4 2 13 6" xfId="13355" xr:uid="{F6163DAC-A749-4C4C-BF5B-FBD5FE08AB67}"/>
    <cellStyle name="Normal 4 2 14" xfId="2430" xr:uid="{00000000-0005-0000-0000-000051050000}"/>
    <cellStyle name="Normal 4 2 14 2" xfId="5726" xr:uid="{1944C359-D1BC-4C47-8FAE-38DD4B5810C8}"/>
    <cellStyle name="Normal 4 2 14 2 2" xfId="28566" xr:uid="{ABE07BF4-324A-46E7-A17D-09E199107C54}"/>
    <cellStyle name="Normal 4 2 14 2 3" xfId="15101" xr:uid="{C59EDB31-B160-4473-BBB4-631B98FC424F}"/>
    <cellStyle name="Normal 4 2 14 3" xfId="7554" xr:uid="{0F980473-09F3-48ED-AC29-9374C6927889}"/>
    <cellStyle name="Normal 4 2 14 3 2" xfId="17934" xr:uid="{C350FC9B-C3ED-4025-BA32-18A6180B4119}"/>
    <cellStyle name="Normal 4 2 14 4" xfId="10387" xr:uid="{34FC9352-DF33-4BA8-8F66-F791B7E33A15}"/>
    <cellStyle name="Normal 4 2 14 4 2" xfId="20767" xr:uid="{6F721377-F3A7-491A-A3F2-EB95C437E24B}"/>
    <cellStyle name="Normal 4 2 14 5" xfId="23753" xr:uid="{EA0D995E-5FF6-4F57-868E-149D4A60FA02}"/>
    <cellStyle name="Normal 4 2 14 6" xfId="12816" xr:uid="{3DCF1676-21AA-4089-A749-0BE68428EC7A}"/>
    <cellStyle name="Normal 4 2 15" xfId="2157" xr:uid="{00000000-0005-0000-0000-000046050000}"/>
    <cellStyle name="Normal 4 2 15 2" xfId="7283" xr:uid="{68D389C6-B65B-4B57-8695-00107252F18A}"/>
    <cellStyle name="Normal 4 2 15 2 2" xfId="27147" xr:uid="{17A309DB-A644-477D-9B0D-A0536F0E8417}"/>
    <cellStyle name="Normal 4 2 15 2 3" xfId="17663" xr:uid="{7C4FD314-CB10-403B-83A5-8290EBEAC479}"/>
    <cellStyle name="Normal 4 2 15 3" xfId="10116" xr:uid="{CFC204A1-6795-48DE-89AF-D3D874DAFB26}"/>
    <cellStyle name="Normal 4 2 15 3 2" xfId="20496" xr:uid="{069D1D85-8652-419E-9121-EA4F3A6D8CD0}"/>
    <cellStyle name="Normal 4 2 15 4" xfId="23113" xr:uid="{0700854F-4580-478D-B6AB-331935D9045D}"/>
    <cellStyle name="Normal 4 2 15 5" xfId="14830" xr:uid="{9E532901-D255-4CD4-A05C-2D4608C4EE1A}"/>
    <cellStyle name="Normal 4 2 16" xfId="3781" xr:uid="{27CC7272-F4E2-4520-8C54-59A332157E49}"/>
    <cellStyle name="Normal 4 2 16 2" xfId="8620" xr:uid="{4EAA9704-FCEC-48C5-8844-C9B8227FEA16}"/>
    <cellStyle name="Normal 4 2 16 2 2" xfId="19000" xr:uid="{E0F32574-3B85-4CF3-BDB9-E03BC42D58A4}"/>
    <cellStyle name="Normal 4 2 16 3" xfId="11453" xr:uid="{E9BA206A-0C6C-4F83-914B-9E2E07F02FA7}"/>
    <cellStyle name="Normal 4 2 16 3 2" xfId="21833" xr:uid="{59BB904D-D1F2-4354-B67B-DE0EA2C8F00A}"/>
    <cellStyle name="Normal 4 2 16 4" xfId="25789" xr:uid="{35B12276-71AF-461C-AE9A-427A350131B5}"/>
    <cellStyle name="Normal 4 2 16 5" xfId="16167" xr:uid="{1545F333-97CF-46AF-850C-51D5368240A3}"/>
    <cellStyle name="Normal 4 2 17" xfId="5207" xr:uid="{40A45B17-08A7-429D-8BD0-7720AD32C752}"/>
    <cellStyle name="Normal 4 2 17 2" xfId="14505" xr:uid="{5B1A016E-2D09-4B3B-98B7-731CCA32B5ED}"/>
    <cellStyle name="Normal 4 2 18" xfId="6958" xr:uid="{1F9797DC-AAF9-450A-834E-2C1BBEA5DA7A}"/>
    <cellStyle name="Normal 4 2 18 2" xfId="17338" xr:uid="{30EFEE0E-5220-4048-9358-20DAC758A838}"/>
    <cellStyle name="Normal 4 2 19" xfId="9791" xr:uid="{9B414E89-376D-43A7-AFAD-BF33BE972A2C}"/>
    <cellStyle name="Normal 4 2 19 2" xfId="20171"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1" xr:uid="{185D5FB2-85C2-4416-AC75-4FDE5AC6B1DF}"/>
    <cellStyle name="Normal 4 2 2 10 2 2 2" xfId="26578" xr:uid="{B42086E8-B959-4099-801F-672DEC2E0025}"/>
    <cellStyle name="Normal 4 2 2 10 2 2 3" xfId="15900" xr:uid="{452F1F5D-5074-4FD2-95C9-D04823D47F33}"/>
    <cellStyle name="Normal 4 2 2 10 2 3" xfId="8353" xr:uid="{153892A2-F93F-4E14-B3F3-08E2EA9DECD7}"/>
    <cellStyle name="Normal 4 2 2 10 2 3 2" xfId="18733" xr:uid="{E97DF94D-DCCB-4B23-B8B5-E2072511C9D1}"/>
    <cellStyle name="Normal 4 2 2 10 2 4" xfId="11186" xr:uid="{132DB61E-A0F6-40EA-8A14-D18FC83EE2CE}"/>
    <cellStyle name="Normal 4 2 2 10 2 4 2" xfId="21566" xr:uid="{B16012CC-04A6-4971-91F8-10D17303B46B}"/>
    <cellStyle name="Normal 4 2 2 10 2 5" xfId="24010" xr:uid="{77E7BDF6-8B7A-4EB6-B150-4D77A6C11D38}"/>
    <cellStyle name="Normal 4 2 2 10 2 6" xfId="13824" xr:uid="{DA35EE25-1A4B-4F9B-B2C0-C383A2CD0766}"/>
    <cellStyle name="Normal 4 2 2 10 3" xfId="4178" xr:uid="{E8F62DEC-F5C8-42CD-A259-9BE651747801}"/>
    <cellStyle name="Normal 4 2 2 10 3 2" xfId="8949" xr:uid="{75BCDBA2-0158-4D5A-9CD1-5F782654B6F2}"/>
    <cellStyle name="Normal 4 2 2 10 3 2 2" xfId="29039" xr:uid="{BC5579B2-43A0-4EA1-A35A-04487637E72F}"/>
    <cellStyle name="Normal 4 2 2 10 3 2 3" xfId="19329" xr:uid="{5F984210-6810-47A9-B5F3-B59C911EC90B}"/>
    <cellStyle name="Normal 4 2 2 10 3 3" xfId="11782" xr:uid="{3339DDCC-70EA-478E-A9F8-32DBB8D883B2}"/>
    <cellStyle name="Normal 4 2 2 10 3 3 2" xfId="22162" xr:uid="{54E497B8-380D-4ACC-8784-CD20EE42FE48}"/>
    <cellStyle name="Normal 4 2 2 10 3 4" xfId="23606" xr:uid="{2C8585E0-C069-4507-BAC1-CCDE8C3D2477}"/>
    <cellStyle name="Normal 4 2 2 10 3 5" xfId="16496" xr:uid="{000A0721-BE3F-4DE6-A670-AAE937D1F561}"/>
    <cellStyle name="Normal 4 2 2 10 4" xfId="5215" xr:uid="{4EB3040A-9666-465A-9EBA-F4CF9D32B3C0}"/>
    <cellStyle name="Normal 4 2 2 10 4 2" xfId="25596" xr:uid="{203D3871-DD7E-4628-82BB-2C2F31A1BC76}"/>
    <cellStyle name="Normal 4 2 2 10 4 3" xfId="26289" xr:uid="{43B93DD7-EA6B-4238-A94D-730A91ED13F8}"/>
    <cellStyle name="Normal 4 2 2 10 4 4" xfId="14513" xr:uid="{87915702-98F2-4892-B3E9-B71660CD3F1A}"/>
    <cellStyle name="Normal 4 2 2 10 5" xfId="6966" xr:uid="{A464D24B-E40E-4838-AB46-D234D06B716F}"/>
    <cellStyle name="Normal 4 2 2 10 5 2" xfId="26299" xr:uid="{C027921C-8B3B-430A-9639-5218B95214C9}"/>
    <cellStyle name="Normal 4 2 2 10 5 3" xfId="17346" xr:uid="{B035E0E2-CAB1-4239-95B7-D4414DE2A23A}"/>
    <cellStyle name="Normal 4 2 2 10 6" xfId="9799" xr:uid="{CDFC3378-980C-472A-910D-BFCC669BD829}"/>
    <cellStyle name="Normal 4 2 2 10 6 2" xfId="20179" xr:uid="{940DF854-35D4-4CBB-9499-CA473C6DE8FA}"/>
    <cellStyle name="Normal 4 2 2 10 7" xfId="23007" xr:uid="{959DFF94-1B52-45F5-ADCF-7A6870F80A28}"/>
    <cellStyle name="Normal 4 2 2 10 8" xfId="12739" xr:uid="{C95538CA-7F08-4DE8-9100-45949CACB198}"/>
    <cellStyle name="Normal 4 2 2 11" xfId="913" xr:uid="{00000000-0005-0000-0000-000043050000}"/>
    <cellStyle name="Normal 4 2 2 11 2" xfId="5216" xr:uid="{27E7D2F7-8A58-4417-81DC-C797F66B222E}"/>
    <cellStyle name="Normal 4 2 2 11 2 2" xfId="22938" xr:uid="{E4853C26-B6A5-4022-B8BA-094D7181B69D}"/>
    <cellStyle name="Normal 4 2 2 11 2 3" xfId="28120" xr:uid="{803779A3-B52D-4DB8-9BA3-E064CEDB4EDF}"/>
    <cellStyle name="Normal 4 2 2 11 2 4" xfId="14514" xr:uid="{607B8411-1C42-495F-A5F9-E4A8C274DF3A}"/>
    <cellStyle name="Normal 4 2 2 11 3" xfId="6967" xr:uid="{5A4AC2D8-0476-44F7-850F-EBE5B9E95294}"/>
    <cellStyle name="Normal 4 2 2 11 3 2" xfId="27036" xr:uid="{EE41EE3F-7DAB-4326-8B66-E1F148D3036C}"/>
    <cellStyle name="Normal 4 2 2 11 3 3" xfId="17347" xr:uid="{E6278A32-D60F-4D6F-BA08-E494E08F2CBE}"/>
    <cellStyle name="Normal 4 2 2 11 4" xfId="9800" xr:uid="{071AFB65-363D-4AEF-8405-D54E4F6B7A51}"/>
    <cellStyle name="Normal 4 2 2 11 4 2" xfId="20180" xr:uid="{F96BCF8A-523F-4905-8DC7-50E08DFF478B}"/>
    <cellStyle name="Normal 4 2 2 11 5" xfId="23707" xr:uid="{DC3F3100-3942-4219-BF9A-89EFA33F2CAA}"/>
    <cellStyle name="Normal 4 2 2 11 6" xfId="13437" xr:uid="{25A1D4A9-1F40-41D7-995E-CD0254D7F015}"/>
    <cellStyle name="Normal 4 2 2 12" xfId="2438" xr:uid="{00000000-0005-0000-0000-000056050000}"/>
    <cellStyle name="Normal 4 2 2 12 2" xfId="5732" xr:uid="{8547517B-8782-4609-B33A-3D63C44BF131}"/>
    <cellStyle name="Normal 4 2 2 12 2 2" xfId="26013" xr:uid="{1CB25410-FC96-496C-8EB8-798C5784FD28}"/>
    <cellStyle name="Normal 4 2 2 12 2 3" xfId="15109" xr:uid="{0FE9A20C-C962-4A7A-AD94-954A69DDA6A6}"/>
    <cellStyle name="Normal 4 2 2 12 3" xfId="7562" xr:uid="{64007956-3482-47D2-9868-CCC187CEB834}"/>
    <cellStyle name="Normal 4 2 2 12 3 2" xfId="17942" xr:uid="{5606201E-E1C2-4C8B-828E-E5CB02270946}"/>
    <cellStyle name="Normal 4 2 2 12 4" xfId="10395" xr:uid="{86A3DC0E-5108-4020-8B99-37CB5341841F}"/>
    <cellStyle name="Normal 4 2 2 12 4 2" xfId="20775" xr:uid="{696A862E-EDD7-4007-BD2B-226DF2627FFB}"/>
    <cellStyle name="Normal 4 2 2 12 5" xfId="23019" xr:uid="{BAF468B8-ED33-44EA-A05D-FDAF302D77CB}"/>
    <cellStyle name="Normal 4 2 2 12 6" xfId="12824" xr:uid="{C759DABA-98F7-4310-A754-1D0D20A4DE9F}"/>
    <cellStyle name="Normal 4 2 2 13" xfId="2168" xr:uid="{00000000-0005-0000-0000-000052050000}"/>
    <cellStyle name="Normal 4 2 2 13 2" xfId="7294" xr:uid="{6FB8E346-A4FC-4EC0-B955-F22EE28F903C}"/>
    <cellStyle name="Normal 4 2 2 13 2 2" xfId="25879" xr:uid="{89DE9C29-9D64-4A61-9946-9E17F5F858CE}"/>
    <cellStyle name="Normal 4 2 2 13 2 3" xfId="17674" xr:uid="{317C0F3D-5A95-46DC-A00F-A42DFA954F0A}"/>
    <cellStyle name="Normal 4 2 2 13 3" xfId="10127" xr:uid="{008BE103-F31A-4EE0-9CE8-279CC533AB21}"/>
    <cellStyle name="Normal 4 2 2 13 3 2" xfId="20507" xr:uid="{6B6C2BA2-CE92-4379-BE26-7E3DB75D7A30}"/>
    <cellStyle name="Normal 4 2 2 13 4" xfId="25001" xr:uid="{51999392-4F95-43AF-A5E4-7A589442CCCB}"/>
    <cellStyle name="Normal 4 2 2 13 5" xfId="14841" xr:uid="{50A31E45-B226-41F3-96D7-F7AE06317ADE}"/>
    <cellStyle name="Normal 4 2 2 14" xfId="3969" xr:uid="{506337B6-E5FF-4C3A-AC3F-7F5EB249ADE2}"/>
    <cellStyle name="Normal 4 2 2 14 2" xfId="8792" xr:uid="{6816267C-CA97-4402-BD8A-30BAE9FFD2EB}"/>
    <cellStyle name="Normal 4 2 2 14 2 2" xfId="19172" xr:uid="{FEE2672A-26C4-496E-8CCD-E2CD8439F4EE}"/>
    <cellStyle name="Normal 4 2 2 14 3" xfId="11625" xr:uid="{0412BC77-676E-48C0-B280-5E17E1F24B54}"/>
    <cellStyle name="Normal 4 2 2 14 3 2" xfId="22005" xr:uid="{C47AF24F-E0E2-4DB5-8006-6E21B6128F61}"/>
    <cellStyle name="Normal 4 2 2 14 4" xfId="28253" xr:uid="{B55D04E7-6FDE-47CC-B0E4-A2E698104F39}"/>
    <cellStyle name="Normal 4 2 2 14 5" xfId="16339" xr:uid="{6FC29E5D-3ECF-4292-BEC7-408E86683948}"/>
    <cellStyle name="Normal 4 2 2 15" xfId="5214" xr:uid="{F75B133F-711A-4428-B6C2-C87F953FE4CB}"/>
    <cellStyle name="Normal 4 2 2 15 2" xfId="14512" xr:uid="{8D7CE6F0-F1F5-4E29-A5FE-BEC7F61EA2C6}"/>
    <cellStyle name="Normal 4 2 2 16" xfId="6965" xr:uid="{227B8A98-21E7-4B31-8E84-EB7743178BF0}"/>
    <cellStyle name="Normal 4 2 2 16 2" xfId="17345" xr:uid="{059F3E2E-C8A1-4492-8C20-7D394D910061}"/>
    <cellStyle name="Normal 4 2 2 17" xfId="9798" xr:uid="{A4C1941F-E307-4CEB-983A-FA32E492783F}"/>
    <cellStyle name="Normal 4 2 2 17 2" xfId="20178" xr:uid="{DB2017BF-18F0-4687-AD41-27960EC6A76F}"/>
    <cellStyle name="Normal 4 2 2 18" xfId="23648" xr:uid="{0A8A455A-A8EF-430F-92FD-55612F61147B}"/>
    <cellStyle name="Normal 4 2 2 19" xfId="12399" xr:uid="{7232607F-40C2-428E-83EC-64C6242A32AC}"/>
    <cellStyle name="Normal 4 2 2 2" xfId="914" xr:uid="{00000000-0005-0000-0000-000044050000}"/>
    <cellStyle name="Normal 4 2 2 2 10" xfId="5217" xr:uid="{364E115F-8F58-470F-8CA2-708DF92C7DC9}"/>
    <cellStyle name="Normal 4 2 2 2 10 2" xfId="14515" xr:uid="{7160F19E-8775-4FA0-900D-158F6A3203ED}"/>
    <cellStyle name="Normal 4 2 2 2 11" xfId="6968" xr:uid="{DCD49193-39B7-416C-B686-ADE5E64F7630}"/>
    <cellStyle name="Normal 4 2 2 2 11 2" xfId="17348" xr:uid="{1056EB77-8C93-489F-A457-7C6479E8980D}"/>
    <cellStyle name="Normal 4 2 2 2 12" xfId="9801" xr:uid="{0B953A81-D92E-44F0-A54A-527F8DE97B99}"/>
    <cellStyle name="Normal 4 2 2 2 12 2" xfId="20181" xr:uid="{09116E36-69EE-4EE1-AB7C-6ED61FACEDB4}"/>
    <cellStyle name="Normal 4 2 2 2 13" xfId="24787" xr:uid="{B823D996-2878-4B0A-BD9F-8035BEA5F8C9}"/>
    <cellStyle name="Normal 4 2 2 2 14" xfId="12422" xr:uid="{EF2096D0-6203-4F9D-8317-B60DD2079030}"/>
    <cellStyle name="Normal 4 2 2 2 2" xfId="915" xr:uid="{00000000-0005-0000-0000-000045050000}"/>
    <cellStyle name="Normal 4 2 2 2 2 10" xfId="6969" xr:uid="{FBFD471C-F7A4-4045-9E45-7FC9C20E281F}"/>
    <cellStyle name="Normal 4 2 2 2 2 10 2" xfId="17349" xr:uid="{81BE71D8-3FB8-45C2-9262-D46F9334548D}"/>
    <cellStyle name="Normal 4 2 2 2 2 11" xfId="9802" xr:uid="{6B2B4B35-2608-4CF9-9808-23B644968073}"/>
    <cellStyle name="Normal 4 2 2 2 2 11 2" xfId="20182" xr:uid="{4BD94397-7859-4669-8DE7-21131FC76711}"/>
    <cellStyle name="Normal 4 2 2 2 2 12" xfId="24465" xr:uid="{2675B592-A58D-4B77-8B94-8676EAB45A3C}"/>
    <cellStyle name="Normal 4 2 2 2 2 13" xfId="12482" xr:uid="{0078570A-5EDE-4ACF-8733-E2FB68784F0C}"/>
    <cellStyle name="Normal 4 2 2 2 2 2" xfId="916" xr:uid="{00000000-0005-0000-0000-000046050000}"/>
    <cellStyle name="Normal 4 2 2 2 2 2 10" xfId="13047" xr:uid="{381C7113-683D-43E6-BCCA-0D1F2EB08DFC}"/>
    <cellStyle name="Normal 4 2 2 2 2 2 2" xfId="2764" xr:uid="{00000000-0005-0000-0000-00005A050000}"/>
    <cellStyle name="Normal 4 2 2 2 2 2 2 2" xfId="3277" xr:uid="{00000000-0005-0000-0000-00005B050000}"/>
    <cellStyle name="Normal 4 2 2 2 2 2 2 2 2" xfId="6334" xr:uid="{B8ACEB30-0CE2-4173-B279-A6A7C4B74632}"/>
    <cellStyle name="Normal 4 2 2 2 2 2 2 2 2 2" xfId="27884" xr:uid="{7BD79C04-A0A8-4BF9-BA89-7647764278B8}"/>
    <cellStyle name="Normal 4 2 2 2 2 2 2 2 2 3" xfId="15903" xr:uid="{056C4EB1-52EB-49F9-8A39-8E3104E2BD69}"/>
    <cellStyle name="Normal 4 2 2 2 2 2 2 2 3" xfId="8356" xr:uid="{09D49612-BF5E-42A4-81E7-8D0CF8A45DFB}"/>
    <cellStyle name="Normal 4 2 2 2 2 2 2 2 3 2" xfId="18736" xr:uid="{A3F72BED-15B3-4F0D-B23D-DDE223D168C3}"/>
    <cellStyle name="Normal 4 2 2 2 2 2 2 2 4" xfId="11189" xr:uid="{4F15445F-E254-4744-AFD8-98DD5955A3F6}"/>
    <cellStyle name="Normal 4 2 2 2 2 2 2 2 4 2" xfId="21569" xr:uid="{5720F82A-957C-469D-B4DE-DEA634CA4FF5}"/>
    <cellStyle name="Normal 4 2 2 2 2 2 2 2 5" xfId="25446" xr:uid="{104A3E42-31B4-4435-A191-36A34B559480}"/>
    <cellStyle name="Normal 4 2 2 2 2 2 2 2 6" xfId="13827" xr:uid="{4CB194F4-5771-4E79-8CC9-8C1142B493C0}"/>
    <cellStyle name="Normal 4 2 2 2 2 2 2 3" xfId="4322" xr:uid="{F0596E22-3024-46AE-9601-D6EC0250F4CC}"/>
    <cellStyle name="Normal 4 2 2 2 2 2 2 3 2" xfId="9093" xr:uid="{BA6C2552-E7CD-45EC-8D65-1D81C7C490FD}"/>
    <cellStyle name="Normal 4 2 2 2 2 2 2 3 2 2" xfId="29136" xr:uid="{2ED4F116-AE48-4DD7-B2DC-0FA0ED7D4D2F}"/>
    <cellStyle name="Normal 4 2 2 2 2 2 2 3 2 3" xfId="19473" xr:uid="{E2B1A06E-BC42-48EB-A399-5AD1CF4AFF9A}"/>
    <cellStyle name="Normal 4 2 2 2 2 2 2 3 3" xfId="11926" xr:uid="{7B61F769-7681-4E74-8261-76194DC96EA4}"/>
    <cellStyle name="Normal 4 2 2 2 2 2 2 3 3 2" xfId="22306" xr:uid="{4B15C1DE-14C7-47ED-B545-930AF3BE57FD}"/>
    <cellStyle name="Normal 4 2 2 2 2 2 2 3 4" xfId="23969" xr:uid="{E14D23FD-4C6E-4A17-BDB4-4BC1E4323E26}"/>
    <cellStyle name="Normal 4 2 2 2 2 2 2 3 5" xfId="16640" xr:uid="{55064A3D-6723-44F9-BCAC-D31647776C51}"/>
    <cellStyle name="Normal 4 2 2 2 2 2 2 4" xfId="5981" xr:uid="{2D391F71-8852-498E-919B-1BC4D82E05D1}"/>
    <cellStyle name="Normal 4 2 2 2 2 2 2 4 2" xfId="28157" xr:uid="{47AFD2F5-31E0-4592-8088-089B9256271A}"/>
    <cellStyle name="Normal 4 2 2 2 2 2 2 4 3" xfId="15434" xr:uid="{85ED1564-DEA1-4D4E-86E0-9F3C30586B03}"/>
    <cellStyle name="Normal 4 2 2 2 2 2 2 5" xfId="7887" xr:uid="{3BEDB544-4F3A-460B-8604-4A7F80F80213}"/>
    <cellStyle name="Normal 4 2 2 2 2 2 2 5 2" xfId="18267" xr:uid="{7403030F-0C12-4503-9663-025B88F1465A}"/>
    <cellStyle name="Normal 4 2 2 2 2 2 2 6" xfId="10720" xr:uid="{D4E14310-DBD6-45F8-8432-B1F4E22B2EE9}"/>
    <cellStyle name="Normal 4 2 2 2 2 2 2 6 2" xfId="21100" xr:uid="{863C0D28-CD95-4B89-AD02-44CE4C7F79C9}"/>
    <cellStyle name="Normal 4 2 2 2 2 2 2 7" xfId="24427" xr:uid="{51103B87-10AF-43AF-9352-1EA17A854C2C}"/>
    <cellStyle name="Normal 4 2 2 2 2 2 2 8" xfId="13211" xr:uid="{8F923523-AF98-4C51-8FCF-0A238C899859}"/>
    <cellStyle name="Normal 4 2 2 2 2 2 3" xfId="3278" xr:uid="{00000000-0005-0000-0000-00005C050000}"/>
    <cellStyle name="Normal 4 2 2 2 2 2 3 2" xfId="4503" xr:uid="{C4960D59-ABB2-4263-B98F-3ADF28BD29AD}"/>
    <cellStyle name="Normal 4 2 2 2 2 2 3 2 2" xfId="9274" xr:uid="{5E2E79B0-1FA2-4ACF-9126-695F56DFD9EE}"/>
    <cellStyle name="Normal 4 2 2 2 2 2 3 2 2 2" xfId="19654" xr:uid="{FEECDFFA-5CAD-446C-B6DB-9EC0ACAF8C97}"/>
    <cellStyle name="Normal 4 2 2 2 2 2 3 2 3" xfId="12107" xr:uid="{C4879C75-18E5-4C23-8AF2-EA7F4561FCE3}"/>
    <cellStyle name="Normal 4 2 2 2 2 2 3 2 3 2" xfId="22487" xr:uid="{B343FD7E-829C-402E-B665-34829A6EF2A0}"/>
    <cellStyle name="Normal 4 2 2 2 2 2 3 2 4" xfId="26756" xr:uid="{D8DF39DE-DEBC-4B6D-BF97-3D569CC19CCF}"/>
    <cellStyle name="Normal 4 2 2 2 2 2 3 2 5" xfId="16821" xr:uid="{8D6CD8B5-B9D3-4D1A-932C-4FDA296EAACE}"/>
    <cellStyle name="Normal 4 2 2 2 2 2 3 3" xfId="6335" xr:uid="{3D22DF39-A235-4A42-AC45-2DFC73B9B481}"/>
    <cellStyle name="Normal 4 2 2 2 2 2 3 3 2" xfId="15904" xr:uid="{20EFF842-34D6-413B-A22E-5B91EEB0AD2A}"/>
    <cellStyle name="Normal 4 2 2 2 2 2 3 4" xfId="8357" xr:uid="{B62D4CB3-E43D-4F06-8BB2-4ED8C9FE06BC}"/>
    <cellStyle name="Normal 4 2 2 2 2 2 3 4 2" xfId="18737" xr:uid="{D52C76AA-AA51-4268-BE14-158A9A6BBDFF}"/>
    <cellStyle name="Normal 4 2 2 2 2 2 3 5" xfId="11190" xr:uid="{3E981503-59DE-4E02-9232-C87B1235CD5D}"/>
    <cellStyle name="Normal 4 2 2 2 2 2 3 5 2" xfId="21570" xr:uid="{44313A65-735C-4B6F-9E3D-EC1D47FD9835}"/>
    <cellStyle name="Normal 4 2 2 2 2 2 3 6" xfId="23990" xr:uid="{A66FD1E4-2484-479A-8073-731C626FE251}"/>
    <cellStyle name="Normal 4 2 2 2 2 2 3 7" xfId="13828" xr:uid="{7F59F0FA-9FEF-403D-A242-D34BDDD37F66}"/>
    <cellStyle name="Normal 4 2 2 2 2 2 4" xfId="3276" xr:uid="{00000000-0005-0000-0000-00005D050000}"/>
    <cellStyle name="Normal 4 2 2 2 2 2 4 2" xfId="6333" xr:uid="{7A735161-B8C5-44A4-A4CE-A5FEEF41D92B}"/>
    <cellStyle name="Normal 4 2 2 2 2 2 4 2 2" xfId="26629" xr:uid="{6DAB9FC2-EFC9-4B64-AED0-A9FEE05D1429}"/>
    <cellStyle name="Normal 4 2 2 2 2 2 4 2 3" xfId="15902" xr:uid="{82A4BE76-6424-490A-BAD3-E9981441ADFF}"/>
    <cellStyle name="Normal 4 2 2 2 2 2 4 3" xfId="8355" xr:uid="{C0A69965-9CE8-4AAD-90D3-8CD6D399852A}"/>
    <cellStyle name="Normal 4 2 2 2 2 2 4 3 2" xfId="18735" xr:uid="{F02D0328-7796-4150-9617-E54D067863F7}"/>
    <cellStyle name="Normal 4 2 2 2 2 2 4 4" xfId="11188" xr:uid="{DA82A739-2A85-4F7E-93B4-0A10E74E95B8}"/>
    <cellStyle name="Normal 4 2 2 2 2 2 4 4 2" xfId="21568" xr:uid="{2ADCF35A-5C13-4FBF-9683-A53E1D794BB6}"/>
    <cellStyle name="Normal 4 2 2 2 2 2 4 5" xfId="24753" xr:uid="{E3ED486C-C073-4F6D-924E-826C33313BA5}"/>
    <cellStyle name="Normal 4 2 2 2 2 2 4 6" xfId="13826" xr:uid="{D7B5A615-11BF-4D15-A925-307EF0939938}"/>
    <cellStyle name="Normal 4 2 2 2 2 2 5" xfId="4247" xr:uid="{CC6D375D-BD4D-40F5-9C57-7D2555740F5E}"/>
    <cellStyle name="Normal 4 2 2 2 2 2 5 2" xfId="9018" xr:uid="{4DC7DB8F-38A3-4B33-A67C-CF99CC9D11EE}"/>
    <cellStyle name="Normal 4 2 2 2 2 2 5 2 2" xfId="29089" xr:uid="{91B21A91-3A94-4F37-A8DC-9EB5B6AD36FC}"/>
    <cellStyle name="Normal 4 2 2 2 2 2 5 2 3" xfId="19398" xr:uid="{5CD80ABA-E1E9-4602-8258-8E1497F69587}"/>
    <cellStyle name="Normal 4 2 2 2 2 2 5 3" xfId="11851" xr:uid="{C0EF5E50-5348-49CA-B68D-21DE54DE347E}"/>
    <cellStyle name="Normal 4 2 2 2 2 2 5 3 2" xfId="22231" xr:uid="{91C55B56-521E-473A-B31D-860E68AB3DC2}"/>
    <cellStyle name="Normal 4 2 2 2 2 2 5 4" xfId="25468" xr:uid="{28BA4A29-AD1A-4A54-AE20-AEB3BC2E7175}"/>
    <cellStyle name="Normal 4 2 2 2 2 2 5 5" xfId="16565" xr:uid="{943696B2-CEE6-4E22-B067-25005356976F}"/>
    <cellStyle name="Normal 4 2 2 2 2 2 6" xfId="5219" xr:uid="{8D425C41-DB49-4C08-8292-EEBA558AED65}"/>
    <cellStyle name="Normal 4 2 2 2 2 2 6 2" xfId="26101" xr:uid="{3797F20E-714F-47D7-AABA-4F2A42BBC04D}"/>
    <cellStyle name="Normal 4 2 2 2 2 2 6 3" xfId="14517" xr:uid="{1EF54C17-758F-4721-881E-32B942577160}"/>
    <cellStyle name="Normal 4 2 2 2 2 2 7" xfId="6970" xr:uid="{4D95FE9B-573B-4455-80C7-E879AF30CE0A}"/>
    <cellStyle name="Normal 4 2 2 2 2 2 7 2" xfId="17350" xr:uid="{5E91A820-70D7-4845-B9B2-02D632E906BC}"/>
    <cellStyle name="Normal 4 2 2 2 2 2 8" xfId="9803" xr:uid="{6435EA55-4A57-4026-BBFE-853758CC3F04}"/>
    <cellStyle name="Normal 4 2 2 2 2 2 8 2" xfId="20183" xr:uid="{0040778D-3436-4031-B47B-7043A6EDC977}"/>
    <cellStyle name="Normal 4 2 2 2 2 2 9" xfId="22803" xr:uid="{405BFEED-439C-4ECB-9DD2-C937295F820A}"/>
    <cellStyle name="Normal 4 2 2 2 2 3" xfId="2763" xr:uid="{00000000-0005-0000-0000-00005E050000}"/>
    <cellStyle name="Normal 4 2 2 2 2 3 2" xfId="3279" xr:uid="{00000000-0005-0000-0000-00005F050000}"/>
    <cellStyle name="Normal 4 2 2 2 2 3 2 2" xfId="6336" xr:uid="{6F599886-50AC-44C8-BB63-387A109B2C0C}"/>
    <cellStyle name="Normal 4 2 2 2 2 3 2 2 2" xfId="28292" xr:uid="{C3D29537-2C39-45E4-9B83-9A7C9FBB291E}"/>
    <cellStyle name="Normal 4 2 2 2 2 3 2 2 3" xfId="15905" xr:uid="{12E46451-17A2-49E9-B949-BA87973F3990}"/>
    <cellStyle name="Normal 4 2 2 2 2 3 2 3" xfId="8358" xr:uid="{CAAA5857-6B10-4F1C-BD3B-47F91B744DDD}"/>
    <cellStyle name="Normal 4 2 2 2 2 3 2 3 2" xfId="18738" xr:uid="{366D2C2C-2663-4830-93C1-A3A75DC980BA}"/>
    <cellStyle name="Normal 4 2 2 2 2 3 2 4" xfId="11191" xr:uid="{AF994CEA-8DDC-4B2D-8F5B-4191DA0CEAA3}"/>
    <cellStyle name="Normal 4 2 2 2 2 3 2 4 2" xfId="21571" xr:uid="{3E972101-8543-4643-99BC-C2BC9EA6E181}"/>
    <cellStyle name="Normal 4 2 2 2 2 3 2 5" xfId="23817" xr:uid="{8317A978-06D6-47EF-A1A5-03A902BCAEFE}"/>
    <cellStyle name="Normal 4 2 2 2 2 3 2 6" xfId="13829" xr:uid="{33CB82B1-B3D6-4C39-97FB-08508AEE9FCB}"/>
    <cellStyle name="Normal 4 2 2 2 2 3 3" xfId="4321" xr:uid="{C3395475-EFDB-4698-84AF-97E8EB448CA9}"/>
    <cellStyle name="Normal 4 2 2 2 2 3 3 2" xfId="9092" xr:uid="{064CBE81-A934-4A21-A818-105ED985EC0D}"/>
    <cellStyle name="Normal 4 2 2 2 2 3 3 2 2" xfId="29135" xr:uid="{00C57CEC-F247-4291-9634-6F04CED5819E}"/>
    <cellStyle name="Normal 4 2 2 2 2 3 3 2 3" xfId="19472" xr:uid="{B03D30EE-5FE1-497E-A5A7-ADF8B01A2439}"/>
    <cellStyle name="Normal 4 2 2 2 2 3 3 3" xfId="11925" xr:uid="{E304E41F-6D35-4010-8A1E-A3B506FC073C}"/>
    <cellStyle name="Normal 4 2 2 2 2 3 3 3 2" xfId="22305" xr:uid="{1CCC0997-75C1-4453-B046-2440FA702C06}"/>
    <cellStyle name="Normal 4 2 2 2 2 3 3 4" xfId="23903" xr:uid="{331EDECF-7D60-4CE5-A477-CF6F841D8940}"/>
    <cellStyle name="Normal 4 2 2 2 2 3 3 5" xfId="16639" xr:uid="{DC8E110D-2CDC-4699-92F3-98582196137E}"/>
    <cellStyle name="Normal 4 2 2 2 2 3 4" xfId="5980" xr:uid="{82511949-F407-4787-AB88-3B911D3733BD}"/>
    <cellStyle name="Normal 4 2 2 2 2 3 4 2" xfId="28543" xr:uid="{567136AE-C2C4-4AD1-97D8-639A684F147D}"/>
    <cellStyle name="Normal 4 2 2 2 2 3 4 3" xfId="15433" xr:uid="{74A6AA41-E4EB-43E7-9C1E-5328428D32C7}"/>
    <cellStyle name="Normal 4 2 2 2 2 3 5" xfId="7886" xr:uid="{DE58D20C-2F88-4D7D-BD01-3512CBDC095E}"/>
    <cellStyle name="Normal 4 2 2 2 2 3 5 2" xfId="18266" xr:uid="{184D57AF-D37C-42E0-A9BF-D97A730CC4A5}"/>
    <cellStyle name="Normal 4 2 2 2 2 3 6" xfId="10719" xr:uid="{0B4729B8-3E78-47E4-A1D3-CC04345AB3EF}"/>
    <cellStyle name="Normal 4 2 2 2 2 3 6 2" xfId="21099" xr:uid="{3D377C8A-6FB9-41F2-BFA6-AE9A8EB3742C}"/>
    <cellStyle name="Normal 4 2 2 2 2 3 7" xfId="23860" xr:uid="{6D28C593-A7B1-439A-855E-26108A25625D}"/>
    <cellStyle name="Normal 4 2 2 2 2 3 8" xfId="13210" xr:uid="{2F74BFD1-832B-4EDB-8525-BB152BCEF047}"/>
    <cellStyle name="Normal 4 2 2 2 2 4" xfId="3280" xr:uid="{00000000-0005-0000-0000-000060050000}"/>
    <cellStyle name="Normal 4 2 2 2 2 4 2" xfId="4504" xr:uid="{A423A57F-4B31-4ABC-94E5-261B442008F4}"/>
    <cellStyle name="Normal 4 2 2 2 2 4 2 2" xfId="9275" xr:uid="{01125D3C-A911-41C1-A52A-E9713F0CA091}"/>
    <cellStyle name="Normal 4 2 2 2 2 4 2 2 2" xfId="19655" xr:uid="{4EAFBCB5-9E0A-4E27-87FE-F6B6E7A1E05A}"/>
    <cellStyle name="Normal 4 2 2 2 2 4 2 3" xfId="12108" xr:uid="{0C9A767A-4E2E-44B8-83BE-81C71939CEFE}"/>
    <cellStyle name="Normal 4 2 2 2 2 4 2 3 2" xfId="22488" xr:uid="{2A927B39-6FD2-4FF0-AB17-9AE29384958F}"/>
    <cellStyle name="Normal 4 2 2 2 2 4 2 4" xfId="27940" xr:uid="{7426BC20-4997-46FE-BA4F-2F944E01A8DB}"/>
    <cellStyle name="Normal 4 2 2 2 2 4 2 5" xfId="16822" xr:uid="{95E11B15-F74B-4978-B820-74FD92A3F434}"/>
    <cellStyle name="Normal 4 2 2 2 2 4 3" xfId="6337" xr:uid="{FF70B162-4850-4388-B5CA-EEFAEB34D3E2}"/>
    <cellStyle name="Normal 4 2 2 2 2 4 3 2" xfId="15906" xr:uid="{C215E602-59B2-4BC4-B2B0-158367296468}"/>
    <cellStyle name="Normal 4 2 2 2 2 4 4" xfId="8359" xr:uid="{A19C8D5D-4DAD-4D76-AEEE-A5DC9E9F75B7}"/>
    <cellStyle name="Normal 4 2 2 2 2 4 4 2" xfId="18739" xr:uid="{A805E533-3D68-46DF-A972-069B1DB12A96}"/>
    <cellStyle name="Normal 4 2 2 2 2 4 5" xfId="11192" xr:uid="{1E7601FC-DD29-49F5-AE25-E5EF8894E07D}"/>
    <cellStyle name="Normal 4 2 2 2 2 4 5 2" xfId="21572" xr:uid="{78D30B21-FCE6-4C62-B0A2-8757813E3BA7}"/>
    <cellStyle name="Normal 4 2 2 2 2 4 6" xfId="23532" xr:uid="{98E53F46-CB64-45E1-84CB-035C4715276C}"/>
    <cellStyle name="Normal 4 2 2 2 2 4 7" xfId="13830" xr:uid="{F6122276-2D32-4C10-8C43-5F49D34D894B}"/>
    <cellStyle name="Normal 4 2 2 2 2 5" xfId="3275" xr:uid="{00000000-0005-0000-0000-000061050000}"/>
    <cellStyle name="Normal 4 2 2 2 2 5 2" xfId="6332" xr:uid="{60F73424-790C-46E1-B5C6-885A1AF07FF6}"/>
    <cellStyle name="Normal 4 2 2 2 2 5 2 2" xfId="27998" xr:uid="{8BC18318-709F-4054-902A-E7AE5D25BFF9}"/>
    <cellStyle name="Normal 4 2 2 2 2 5 2 3" xfId="15901" xr:uid="{9C0574D4-FB05-4BD5-826A-8C05666DCD78}"/>
    <cellStyle name="Normal 4 2 2 2 2 5 3" xfId="8354" xr:uid="{CD849E83-F7D1-4A92-955F-9C1A6644143D}"/>
    <cellStyle name="Normal 4 2 2 2 2 5 3 2" xfId="18734" xr:uid="{4F487EA7-6651-4245-BF24-630B16ED073B}"/>
    <cellStyle name="Normal 4 2 2 2 2 5 4" xfId="11187" xr:uid="{D225D92F-E41F-42B4-B89D-25457A02BFCA}"/>
    <cellStyle name="Normal 4 2 2 2 2 5 4 2" xfId="21567" xr:uid="{12619C35-F315-4D9D-A84E-273D6CC5238A}"/>
    <cellStyle name="Normal 4 2 2 2 2 5 5" xfId="24250" xr:uid="{A296CF64-4476-444F-98F6-78180AB82126}"/>
    <cellStyle name="Normal 4 2 2 2 2 5 6" xfId="13825" xr:uid="{5FE98964-64C5-40FC-87C7-397116A3E87B}"/>
    <cellStyle name="Normal 4 2 2 2 2 6" xfId="2557" xr:uid="{00000000-0005-0000-0000-000062050000}"/>
    <cellStyle name="Normal 4 2 2 2 2 6 2" xfId="5826" xr:uid="{0DF684C7-764C-4AAC-8CD8-14201A6C6590}"/>
    <cellStyle name="Normal 4 2 2 2 2 6 2 2" xfId="27214" xr:uid="{0B025752-5132-41E9-99B4-38149AF0795A}"/>
    <cellStyle name="Normal 4 2 2 2 2 6 2 3" xfId="15228" xr:uid="{58068AC9-58D3-461F-BB08-9F9B2240891D}"/>
    <cellStyle name="Normal 4 2 2 2 2 6 3" xfId="7681" xr:uid="{230B2416-A2F5-44E7-8B0D-FE6882FF5675}"/>
    <cellStyle name="Normal 4 2 2 2 2 6 3 2" xfId="18061" xr:uid="{CC6576D4-B509-4518-9ED6-F821A660E7F9}"/>
    <cellStyle name="Normal 4 2 2 2 2 6 4" xfId="10514" xr:uid="{FDB8EBD0-01F4-4E5C-A1B8-6FB6E9030363}"/>
    <cellStyle name="Normal 4 2 2 2 2 6 4 2" xfId="20894" xr:uid="{7CF60288-1231-484C-BDA0-74CA89989A7F}"/>
    <cellStyle name="Normal 4 2 2 2 2 6 5" xfId="24945" xr:uid="{20493766-E88B-4D6A-BA0E-13FDFE62A073}"/>
    <cellStyle name="Normal 4 2 2 2 2 6 6" xfId="12944" xr:uid="{8A840297-6404-4D8D-BFD8-B0944E3D8CE5}"/>
    <cellStyle name="Normal 4 2 2 2 2 7" xfId="2251" xr:uid="{00000000-0005-0000-0000-000058050000}"/>
    <cellStyle name="Normal 4 2 2 2 2 7 2" xfId="7377" xr:uid="{6254E648-DD1A-4488-82E8-25A0BE964A06}"/>
    <cellStyle name="Normal 4 2 2 2 2 7 2 2" xfId="17757" xr:uid="{52AE3BC1-BB63-4E5C-BE16-6713D509A65E}"/>
    <cellStyle name="Normal 4 2 2 2 2 7 3" xfId="10210" xr:uid="{1E482F3D-96F8-440C-BE60-A80086D8B3A8}"/>
    <cellStyle name="Normal 4 2 2 2 2 7 3 2" xfId="20590" xr:uid="{6CC03342-5797-44F3-996E-B8275468CEDF}"/>
    <cellStyle name="Normal 4 2 2 2 2 7 4" xfId="22788" xr:uid="{9BCF720B-752D-48A4-9E53-8CFF0F96D762}"/>
    <cellStyle name="Normal 4 2 2 2 2 7 5" xfId="14924" xr:uid="{0FBE1125-EB6C-4287-97AB-777916CFB58B}"/>
    <cellStyle name="Normal 4 2 2 2 2 8" xfId="3802" xr:uid="{24DA41A7-685F-424A-BFC2-2BBAB9FDCAE4}"/>
    <cellStyle name="Normal 4 2 2 2 2 8 2" xfId="8637" xr:uid="{EE91C2E1-CEEC-4FA3-B153-68C755A4A508}"/>
    <cellStyle name="Normal 4 2 2 2 2 8 2 2" xfId="19017" xr:uid="{592F2261-B02C-4FA5-B080-1625E0E8FD5F}"/>
    <cellStyle name="Normal 4 2 2 2 2 8 3" xfId="11470" xr:uid="{3B65E4CB-832D-49D9-97A9-556C3AFB1965}"/>
    <cellStyle name="Normal 4 2 2 2 2 8 3 2" xfId="21850" xr:uid="{E01C12FF-0186-410A-A58F-A8D094EE9F31}"/>
    <cellStyle name="Normal 4 2 2 2 2 8 4" xfId="16184" xr:uid="{16C9592A-6A5B-4535-B26D-DF226ACE4CCA}"/>
    <cellStyle name="Normal 4 2 2 2 2 9" xfId="5218" xr:uid="{098FB361-0977-449C-A54A-751652BABDB3}"/>
    <cellStyle name="Normal 4 2 2 2 2 9 2" xfId="14516" xr:uid="{6C2C943B-1F73-4481-B253-8FC5292D5710}"/>
    <cellStyle name="Normal 4 2 2 2 3" xfId="917" xr:uid="{00000000-0005-0000-0000-000047050000}"/>
    <cellStyle name="Normal 4 2 2 2 3 10" xfId="9804" xr:uid="{47D7B61C-4B5F-48EF-AE2A-F6164E629AC3}"/>
    <cellStyle name="Normal 4 2 2 2 3 10 2" xfId="20184" xr:uid="{D188C3D8-E33C-44DA-A6D5-05210E795B88}"/>
    <cellStyle name="Normal 4 2 2 2 3 11" xfId="23763" xr:uid="{1FA630D4-DC6C-4FED-822C-365CE5A7D548}"/>
    <cellStyle name="Normal 4 2 2 2 3 12" xfId="12582" xr:uid="{56C1FD10-DAD2-4CAA-A17F-5A72D2C2C2C9}"/>
    <cellStyle name="Normal 4 2 2 2 3 2" xfId="2765" xr:uid="{00000000-0005-0000-0000-000064050000}"/>
    <cellStyle name="Normal 4 2 2 2 3 2 2" xfId="3282" xr:uid="{00000000-0005-0000-0000-000065050000}"/>
    <cellStyle name="Normal 4 2 2 2 3 2 2 2" xfId="6339" xr:uid="{23D571E8-0208-4D73-98AA-0AAC948AC8F0}"/>
    <cellStyle name="Normal 4 2 2 2 3 2 2 2 2" xfId="28084" xr:uid="{5BC5DC13-3946-4B4D-95D2-B4BCFDD9D2AE}"/>
    <cellStyle name="Normal 4 2 2 2 3 2 2 2 3" xfId="15908" xr:uid="{08EA4DAE-CBBF-42F3-991F-65568DD9D8C9}"/>
    <cellStyle name="Normal 4 2 2 2 3 2 2 3" xfId="8361" xr:uid="{5209D608-A312-4385-A725-D938A6D35EC6}"/>
    <cellStyle name="Normal 4 2 2 2 3 2 2 3 2" xfId="18741" xr:uid="{D9A02B23-C4B8-47F7-9E8B-68A9D5E2F43D}"/>
    <cellStyle name="Normal 4 2 2 2 3 2 2 4" xfId="11194" xr:uid="{9F13AB9E-7EC7-4554-AB2B-4E151B9AA314}"/>
    <cellStyle name="Normal 4 2 2 2 3 2 2 4 2" xfId="21574" xr:uid="{4EC84CC0-3C85-4F09-8318-6F62D9478C5A}"/>
    <cellStyle name="Normal 4 2 2 2 3 2 2 5" xfId="24052" xr:uid="{CB7E155F-202C-4244-8B23-502BD8CB1D41}"/>
    <cellStyle name="Normal 4 2 2 2 3 2 2 6" xfId="13832" xr:uid="{6E75D810-67ED-4B4C-8F20-A0E3D6FECAFB}"/>
    <cellStyle name="Normal 4 2 2 2 3 2 3" xfId="4323" xr:uid="{4FABEAB4-BFF2-4733-B2E3-5947C5455FC7}"/>
    <cellStyle name="Normal 4 2 2 2 3 2 3 2" xfId="9094" xr:uid="{640A9CF6-988B-43DD-9C1D-13B8166CF6A6}"/>
    <cellStyle name="Normal 4 2 2 2 3 2 3 2 2" xfId="29137" xr:uid="{ED13436E-3563-44D4-B170-08A5FAEABBCA}"/>
    <cellStyle name="Normal 4 2 2 2 3 2 3 2 3" xfId="19474" xr:uid="{DA1B4311-E792-4739-AAF3-B687F4D4F731}"/>
    <cellStyle name="Normal 4 2 2 2 3 2 3 3" xfId="11927" xr:uid="{B2075360-9661-4E49-A14A-B7FF820019B4}"/>
    <cellStyle name="Normal 4 2 2 2 3 2 3 3 2" xfId="22307" xr:uid="{3ED2E095-0567-4CF4-A874-D928FDC61044}"/>
    <cellStyle name="Normal 4 2 2 2 3 2 3 4" xfId="24000" xr:uid="{E80D8598-27AE-4BB1-93E8-53F0FDEABD7D}"/>
    <cellStyle name="Normal 4 2 2 2 3 2 3 5" xfId="16641" xr:uid="{77361467-D4BA-4CAE-AEE8-26900A67AE3F}"/>
    <cellStyle name="Normal 4 2 2 2 3 2 4" xfId="5982" xr:uid="{C72175AA-C9EA-4F44-8B5C-0438F0FD2F0B}"/>
    <cellStyle name="Normal 4 2 2 2 3 2 4 2" xfId="26190" xr:uid="{5C3FD90B-B17F-43D9-BD17-983240DFCE39}"/>
    <cellStyle name="Normal 4 2 2 2 3 2 4 3" xfId="15435" xr:uid="{27BBE414-D942-48C6-9663-F4403ACCD803}"/>
    <cellStyle name="Normal 4 2 2 2 3 2 5" xfId="7888" xr:uid="{41896ECE-885C-4CE2-8060-2565205E09B1}"/>
    <cellStyle name="Normal 4 2 2 2 3 2 5 2" xfId="18268" xr:uid="{65AEFC6B-78E4-4DB4-A21E-9056ED9F7F28}"/>
    <cellStyle name="Normal 4 2 2 2 3 2 6" xfId="10721" xr:uid="{FCBF7084-238B-4855-B8E2-AAD00D84AC09}"/>
    <cellStyle name="Normal 4 2 2 2 3 2 6 2" xfId="21101" xr:uid="{2774C62D-697B-41CD-9CAE-8906AD8BD80D}"/>
    <cellStyle name="Normal 4 2 2 2 3 2 7" xfId="24600" xr:uid="{23407B31-2950-4252-B410-1E954824E197}"/>
    <cellStyle name="Normal 4 2 2 2 3 2 8" xfId="13212" xr:uid="{8A13A376-05AC-4A95-9E3A-B70CB94A17E3}"/>
    <cellStyle name="Normal 4 2 2 2 3 3" xfId="3283" xr:uid="{00000000-0005-0000-0000-000066050000}"/>
    <cellStyle name="Normal 4 2 2 2 3 3 2" xfId="4505" xr:uid="{B51A62CE-E34A-4E74-9C18-46C2C94512CA}"/>
    <cellStyle name="Normal 4 2 2 2 3 3 2 2" xfId="9276" xr:uid="{2CCC404B-302C-4853-908C-10864B09B373}"/>
    <cellStyle name="Normal 4 2 2 2 3 3 2 2 2" xfId="29257" xr:uid="{A03F0689-EB93-4231-8FD5-B048413C71AC}"/>
    <cellStyle name="Normal 4 2 2 2 3 3 2 2 3" xfId="19656" xr:uid="{889C5688-D942-4CF4-92A9-4775679CC015}"/>
    <cellStyle name="Normal 4 2 2 2 3 3 2 3" xfId="12109" xr:uid="{9055429D-ECF7-46AB-9299-2C04CEFF549E}"/>
    <cellStyle name="Normal 4 2 2 2 3 3 2 3 2" xfId="22489" xr:uid="{B1D25EE4-F4B9-4EEE-BBE8-2F5C3345CEF8}"/>
    <cellStyle name="Normal 4 2 2 2 3 3 2 4" xfId="25058" xr:uid="{38AD75FE-55CD-4010-BCC9-A1FAA2F90A67}"/>
    <cellStyle name="Normal 4 2 2 2 3 3 2 5" xfId="16823" xr:uid="{2A67E511-EDDD-4A20-9C27-078451C900C7}"/>
    <cellStyle name="Normal 4 2 2 2 3 3 3" xfId="6340" xr:uid="{63CF34C2-9C02-4748-BD86-E2B2E19C348A}"/>
    <cellStyle name="Normal 4 2 2 2 3 3 3 2" xfId="26157" xr:uid="{8280DF36-EEE6-491A-9D09-664698192FC7}"/>
    <cellStyle name="Normal 4 2 2 2 3 3 3 3" xfId="15909" xr:uid="{34FDF884-0B17-49C1-BACF-F02E078DE7F8}"/>
    <cellStyle name="Normal 4 2 2 2 3 3 4" xfId="8362" xr:uid="{343CF02A-958B-4B44-8833-A4B600F0E7EC}"/>
    <cellStyle name="Normal 4 2 2 2 3 3 4 2" xfId="18742" xr:uid="{C508E7EE-F3B7-434D-BEF2-A9B5219E428B}"/>
    <cellStyle name="Normal 4 2 2 2 3 3 5" xfId="11195" xr:uid="{CD0BAF0A-1603-43A8-BCA6-7C56D9B4F913}"/>
    <cellStyle name="Normal 4 2 2 2 3 3 5 2" xfId="21575" xr:uid="{EF6C10FF-43B8-4280-B1FA-DF459CAE5F5E}"/>
    <cellStyle name="Normal 4 2 2 2 3 3 6" xfId="25016" xr:uid="{12EB2416-BD58-454B-9959-18E03C063F32}"/>
    <cellStyle name="Normal 4 2 2 2 3 3 7" xfId="13833" xr:uid="{CB5DEEED-B8EE-485A-9634-C2434881B8F5}"/>
    <cellStyle name="Normal 4 2 2 2 3 4" xfId="3281" xr:uid="{00000000-0005-0000-0000-000067050000}"/>
    <cellStyle name="Normal 4 2 2 2 3 4 2" xfId="6338" xr:uid="{84906B7B-D4F1-47A1-ABC3-A02A1312675E}"/>
    <cellStyle name="Normal 4 2 2 2 3 4 2 2" xfId="26645" xr:uid="{2C145300-C97C-4971-BF83-8398451F4330}"/>
    <cellStyle name="Normal 4 2 2 2 3 4 2 3" xfId="15907" xr:uid="{75841195-DF04-4BA5-82DE-9684B1D713F6}"/>
    <cellStyle name="Normal 4 2 2 2 3 4 3" xfId="8360" xr:uid="{AC708855-A337-4B62-A848-0B24072AFEEF}"/>
    <cellStyle name="Normal 4 2 2 2 3 4 3 2" xfId="18740" xr:uid="{0E1C300D-5ABE-4497-B2C7-47C2748CE773}"/>
    <cellStyle name="Normal 4 2 2 2 3 4 4" xfId="11193" xr:uid="{92CF7EB8-8E4F-4F3D-81F3-11FF89BB63E3}"/>
    <cellStyle name="Normal 4 2 2 2 3 4 4 2" xfId="21573" xr:uid="{19C844FD-E66B-4B11-A942-0C0DFBE1AA29}"/>
    <cellStyle name="Normal 4 2 2 2 3 4 5" xfId="24915" xr:uid="{11FE66E9-72D7-4C23-867F-9FD3DA77D68A}"/>
    <cellStyle name="Normal 4 2 2 2 3 4 6" xfId="13831" xr:uid="{ADE1AFF2-8C1A-4670-BFA5-266DCD9E2748}"/>
    <cellStyle name="Normal 4 2 2 2 3 5" xfId="2600" xr:uid="{00000000-0005-0000-0000-000068050000}"/>
    <cellStyle name="Normal 4 2 2 2 3 5 2" xfId="5864" xr:uid="{83688F7B-15CE-4845-A4A9-062CEA153E02}"/>
    <cellStyle name="Normal 4 2 2 2 3 5 2 2" xfId="28037" xr:uid="{66BDFECE-8E62-482C-B315-AAC3B030A9AD}"/>
    <cellStyle name="Normal 4 2 2 2 3 5 2 3" xfId="15271" xr:uid="{DA135101-8362-4D70-B2BA-A90EDCAD79F7}"/>
    <cellStyle name="Normal 4 2 2 2 3 5 3" xfId="7724" xr:uid="{722BF4E1-1CE2-4E31-B297-1429B8FCA87C}"/>
    <cellStyle name="Normal 4 2 2 2 3 5 3 2" xfId="18104" xr:uid="{B88ECCA1-EE4B-4376-B76B-EE8330706F0A}"/>
    <cellStyle name="Normal 4 2 2 2 3 5 4" xfId="10557" xr:uid="{88BE88D3-ECFE-4943-A802-391E49668A93}"/>
    <cellStyle name="Normal 4 2 2 2 3 5 4 2" xfId="20937" xr:uid="{16CB8B2A-B38A-40C8-86CD-E0877DEE8032}"/>
    <cellStyle name="Normal 4 2 2 2 3 5 5" xfId="25355" xr:uid="{0EE88708-E060-41B8-818F-1CF83BF59345}"/>
    <cellStyle name="Normal 4 2 2 2 3 5 6" xfId="12987" xr:uid="{4073137C-AB90-4AC6-B6E9-DEA045DBF4FF}"/>
    <cellStyle name="Normal 4 2 2 2 3 6" xfId="2349" xr:uid="{00000000-0005-0000-0000-000063050000}"/>
    <cellStyle name="Normal 4 2 2 2 3 6 2" xfId="7475" xr:uid="{225E50F3-147D-4227-B435-E86D71DD914B}"/>
    <cellStyle name="Normal 4 2 2 2 3 6 2 2" xfId="17855" xr:uid="{DD96CC2C-E349-4109-910F-25D613F735DA}"/>
    <cellStyle name="Normal 4 2 2 2 3 6 3" xfId="10308" xr:uid="{67DC567D-8371-4415-9382-97D6CD20ED76}"/>
    <cellStyle name="Normal 4 2 2 2 3 6 3 2" xfId="20688" xr:uid="{A9BB8DD5-D192-499E-AC36-22D30AAA30D7}"/>
    <cellStyle name="Normal 4 2 2 2 3 6 4" xfId="25410" xr:uid="{C30C510D-244E-47DB-8CD0-D58F70CF0CB9}"/>
    <cellStyle name="Normal 4 2 2 2 3 6 5" xfId="15022" xr:uid="{4657A565-7808-4B27-A1D8-8288D0C19352}"/>
    <cellStyle name="Normal 4 2 2 2 3 7" xfId="3879" xr:uid="{E15CBF60-A602-42B3-95FB-FF35C357C80E}"/>
    <cellStyle name="Normal 4 2 2 2 3 7 2" xfId="8710" xr:uid="{ECDC04D8-486B-4194-BB3F-DEAF1FC0A0BB}"/>
    <cellStyle name="Normal 4 2 2 2 3 7 2 2" xfId="19090" xr:uid="{3795D105-2DB6-4577-A405-88F1F3197116}"/>
    <cellStyle name="Normal 4 2 2 2 3 7 3" xfId="11543" xr:uid="{0789174A-1A15-4801-B531-51CDAB9C9C5E}"/>
    <cellStyle name="Normal 4 2 2 2 3 7 3 2" xfId="21923" xr:uid="{6233EBAD-153E-450C-85F9-6C2FB7690721}"/>
    <cellStyle name="Normal 4 2 2 2 3 7 4" xfId="16257" xr:uid="{E432F5C8-8152-420F-97B2-73F079D96A03}"/>
    <cellStyle name="Normal 4 2 2 2 3 8" xfId="5220" xr:uid="{86A7BF5F-C068-4C30-B73F-407DE4B95413}"/>
    <cellStyle name="Normal 4 2 2 2 3 8 2" xfId="14518" xr:uid="{9D8A3E58-18AD-4423-877D-AEAB447B1ABE}"/>
    <cellStyle name="Normal 4 2 2 2 3 9" xfId="6971" xr:uid="{728DC7B3-75EB-41E7-B869-E512F28904D9}"/>
    <cellStyle name="Normal 4 2 2 2 3 9 2" xfId="17351" xr:uid="{9727448C-8D0A-45F4-ABF5-A72216390A5E}"/>
    <cellStyle name="Normal 4 2 2 2 4" xfId="918" xr:uid="{00000000-0005-0000-0000-000048050000}"/>
    <cellStyle name="Normal 4 2 2 2 4 2" xfId="3284" xr:uid="{00000000-0005-0000-0000-00006A050000}"/>
    <cellStyle name="Normal 4 2 2 2 4 2 2" xfId="6341" xr:uid="{C4B46A48-1CA9-4BE2-8607-B3BB86308C02}"/>
    <cellStyle name="Normal 4 2 2 2 4 2 2 2" xfId="27135" xr:uid="{9F1F8244-E3A0-411C-A856-32B4C10DF939}"/>
    <cellStyle name="Normal 4 2 2 2 4 2 2 3" xfId="15910" xr:uid="{6A91B766-9518-4FD0-A550-63A3B3381BDF}"/>
    <cellStyle name="Normal 4 2 2 2 4 2 3" xfId="8363" xr:uid="{BFEB444A-B39A-427F-B850-AD955D810C96}"/>
    <cellStyle name="Normal 4 2 2 2 4 2 3 2" xfId="18743" xr:uid="{E249B219-2AFA-47BD-8707-2135478E115B}"/>
    <cellStyle name="Normal 4 2 2 2 4 2 4" xfId="11196" xr:uid="{290D993C-746C-436D-9BCC-EB5510327F57}"/>
    <cellStyle name="Normal 4 2 2 2 4 2 4 2" xfId="21576" xr:uid="{721941F7-07FA-487B-94A7-208AF6FD6CE7}"/>
    <cellStyle name="Normal 4 2 2 2 4 2 5" xfId="25407" xr:uid="{E82479EF-244A-4211-8851-32C1278A617F}"/>
    <cellStyle name="Normal 4 2 2 2 4 2 6" xfId="13834" xr:uid="{26738D8C-7092-4F23-9798-02C9AA1BC30E}"/>
    <cellStyle name="Normal 4 2 2 2 4 3" xfId="2762" xr:uid="{00000000-0005-0000-0000-00006B050000}"/>
    <cellStyle name="Normal 4 2 2 2 4 3 2" xfId="5979" xr:uid="{F98D6499-6964-458E-9AE0-1B03993E33FA}"/>
    <cellStyle name="Normal 4 2 2 2 4 3 2 2" xfId="28498" xr:uid="{04F6BEF0-094C-48B6-8107-1B362795A795}"/>
    <cellStyle name="Normal 4 2 2 2 4 3 2 3" xfId="15432" xr:uid="{D2312F29-7028-4CF6-8554-2D350BCC4FFB}"/>
    <cellStyle name="Normal 4 2 2 2 4 3 3" xfId="7885" xr:uid="{7CDFBBFC-194A-45A6-B073-04F587ED3E3F}"/>
    <cellStyle name="Normal 4 2 2 2 4 3 3 2" xfId="18265" xr:uid="{EC834A35-9453-4CAF-8950-F802DDB5DC6F}"/>
    <cellStyle name="Normal 4 2 2 2 4 3 4" xfId="10718" xr:uid="{FFBDCC92-C1E4-4C2B-AFAF-FBBADFEBAF62}"/>
    <cellStyle name="Normal 4 2 2 2 4 3 4 2" xfId="21098" xr:uid="{16B084A0-4AE6-498C-8517-15E85C982633}"/>
    <cellStyle name="Normal 4 2 2 2 4 3 5" xfId="24258" xr:uid="{D529CCF3-D1BC-4EC1-95A5-211BF8DDAEEA}"/>
    <cellStyle name="Normal 4 2 2 2 4 3 6" xfId="13209" xr:uid="{F91EB318-9735-4FC2-A7D6-63C57C1DAE43}"/>
    <cellStyle name="Normal 4 2 2 2 4 4" xfId="4179" xr:uid="{09F09E15-871D-4244-890C-93B16B2D3BE3}"/>
    <cellStyle name="Normal 4 2 2 2 4 4 2" xfId="8950" xr:uid="{3C265B06-A5BF-48AD-89A9-2D22F9A5D61E}"/>
    <cellStyle name="Normal 4 2 2 2 4 4 2 2" xfId="19330" xr:uid="{521178AC-315A-4187-A6DA-D40BCC284914}"/>
    <cellStyle name="Normal 4 2 2 2 4 4 3" xfId="11783" xr:uid="{D142966C-F984-4520-B50F-9E4FE6BA102C}"/>
    <cellStyle name="Normal 4 2 2 2 4 4 3 2" xfId="22163" xr:uid="{BDDD4821-8C01-4D78-BB38-35D03234A43C}"/>
    <cellStyle name="Normal 4 2 2 2 4 4 4" xfId="22773" xr:uid="{6B039AF2-98CF-4B6D-96D8-00C613B9D56F}"/>
    <cellStyle name="Normal 4 2 2 2 4 4 5" xfId="16497" xr:uid="{B917C92B-E32B-457D-9BDE-48FA35C389D2}"/>
    <cellStyle name="Normal 4 2 2 2 4 5" xfId="5221" xr:uid="{5C4D6AF4-82E1-41DD-BCC0-3E46B66D7E15}"/>
    <cellStyle name="Normal 4 2 2 2 4 5 2" xfId="14519" xr:uid="{B460FFE8-EBCA-443B-A0C9-5E288F9C981F}"/>
    <cellStyle name="Normal 4 2 2 2 4 6" xfId="6972" xr:uid="{C75A9B51-C5CA-4ADE-84AB-FF4ECCBA604E}"/>
    <cellStyle name="Normal 4 2 2 2 4 6 2" xfId="17352" xr:uid="{869329D5-6304-41A1-949E-A1C36BADE2D0}"/>
    <cellStyle name="Normal 4 2 2 2 4 7" xfId="9805" xr:uid="{A3D628FC-B9AB-4888-8202-144FB0F1C438}"/>
    <cellStyle name="Normal 4 2 2 2 4 7 2" xfId="20185" xr:uid="{3DB03CB8-537F-46DC-B9B9-47CADBD84AB8}"/>
    <cellStyle name="Normal 4 2 2 2 4 8" xfId="24895" xr:uid="{91E13E85-9BCB-4769-8D67-49E29F2EAF30}"/>
    <cellStyle name="Normal 4 2 2 2 4 9" xfId="12740" xr:uid="{9C685099-7178-41A6-87FD-6B656B7C8790}"/>
    <cellStyle name="Normal 4 2 2 2 5" xfId="3285" xr:uid="{00000000-0005-0000-0000-00006C050000}"/>
    <cellStyle name="Normal 4 2 2 2 5 2" xfId="4506" xr:uid="{C38558B0-20A2-4476-87DA-6BFF6065FB72}"/>
    <cellStyle name="Normal 4 2 2 2 5 2 2" xfId="9277" xr:uid="{E0806218-B591-4968-A464-B3CFC314A602}"/>
    <cellStyle name="Normal 4 2 2 2 5 2 2 2" xfId="29258" xr:uid="{CBE4C94A-BFEF-4921-B9D4-BDF3799D9EC4}"/>
    <cellStyle name="Normal 4 2 2 2 5 2 2 3" xfId="19657" xr:uid="{7F52E468-4C7D-4963-8EFE-B305532A9E98}"/>
    <cellStyle name="Normal 4 2 2 2 5 2 3" xfId="12110" xr:uid="{3FA5C244-90D7-448B-A003-E813D33AB845}"/>
    <cellStyle name="Normal 4 2 2 2 5 2 3 2" xfId="22490" xr:uid="{33C03823-B642-4C57-8C16-AAEC2EFF685B}"/>
    <cellStyle name="Normal 4 2 2 2 5 2 4" xfId="23421" xr:uid="{D869F22B-A0AF-40DB-AAF7-0AA930C414B2}"/>
    <cellStyle name="Normal 4 2 2 2 5 2 5" xfId="16824" xr:uid="{956D3CA5-05CC-4296-A22F-A38646B755B3}"/>
    <cellStyle name="Normal 4 2 2 2 5 3" xfId="6342" xr:uid="{EEC73034-AAE7-44A5-BFE4-E5EE8526D30F}"/>
    <cellStyle name="Normal 4 2 2 2 5 3 2" xfId="27662" xr:uid="{F78D3E12-E12D-48EB-9C6A-35C5A4F5082F}"/>
    <cellStyle name="Normal 4 2 2 2 5 3 3" xfId="15911" xr:uid="{D1C4BCCB-C9E7-43E1-B5D0-57A511DF6D74}"/>
    <cellStyle name="Normal 4 2 2 2 5 4" xfId="8364" xr:uid="{654E4D6B-CABE-4867-BC98-A2411752ACCC}"/>
    <cellStyle name="Normal 4 2 2 2 5 4 2" xfId="18744" xr:uid="{A97C0CFD-ACBD-4FA9-95F8-B58DB1F0A5EB}"/>
    <cellStyle name="Normal 4 2 2 2 5 5" xfId="11197" xr:uid="{0D07C26D-2E8B-4E1B-AB67-B08E32EB68DA}"/>
    <cellStyle name="Normal 4 2 2 2 5 5 2" xfId="21577" xr:uid="{DE9345F1-CDD7-4ABB-AC3F-44D7879809BD}"/>
    <cellStyle name="Normal 4 2 2 2 5 6" xfId="23624" xr:uid="{94716677-757A-4C82-AEF7-D595FF518AED}"/>
    <cellStyle name="Normal 4 2 2 2 5 7" xfId="13835" xr:uid="{F629A4FF-E862-472E-A6DE-BF2634491564}"/>
    <cellStyle name="Normal 4 2 2 2 6" xfId="2925" xr:uid="{00000000-0005-0000-0000-00006D050000}"/>
    <cellStyle name="Normal 4 2 2 2 6 2" xfId="6104" xr:uid="{EC6B6115-246A-4E2D-A4D0-BCBFD219C349}"/>
    <cellStyle name="Normal 4 2 2 2 6 2 2" xfId="27550" xr:uid="{E87F3D8D-DCB9-4655-8DE1-DCDB851F043B}"/>
    <cellStyle name="Normal 4 2 2 2 6 2 3" xfId="15582" xr:uid="{64957473-5187-4040-BCE6-86D8A7C2F96B}"/>
    <cellStyle name="Normal 4 2 2 2 6 3" xfId="8035" xr:uid="{4E390FF0-81EF-4B05-A5D5-D107E8BA8641}"/>
    <cellStyle name="Normal 4 2 2 2 6 3 2" xfId="18415" xr:uid="{4C9FF954-9B95-4E4F-94CC-9D81B58025F3}"/>
    <cellStyle name="Normal 4 2 2 2 6 4" xfId="10868" xr:uid="{C7D9EEDE-59CB-4892-A90E-D6CBAA776294}"/>
    <cellStyle name="Normal 4 2 2 2 6 4 2" xfId="21248" xr:uid="{013422BF-270B-44C7-AC44-3A278CD4DF6B}"/>
    <cellStyle name="Normal 4 2 2 2 6 5" xfId="22642" xr:uid="{E1543EFA-274E-4B41-AC5A-2033AED55C16}"/>
    <cellStyle name="Normal 4 2 2 2 6 6" xfId="13438" xr:uid="{1B856EAC-F127-4C13-9933-1ED8CDE6CD7F}"/>
    <cellStyle name="Normal 4 2 2 2 7" xfId="2497" xr:uid="{00000000-0005-0000-0000-00006E050000}"/>
    <cellStyle name="Normal 4 2 2 2 7 2" xfId="5779" xr:uid="{2155F36A-BC96-4357-8425-D920261F69FF}"/>
    <cellStyle name="Normal 4 2 2 2 7 2 2" xfId="26760" xr:uid="{ADAD11F8-F25F-4855-BAE8-EFC94FBD37D3}"/>
    <cellStyle name="Normal 4 2 2 2 7 2 3" xfId="15168" xr:uid="{E80883C3-46A1-47FD-B5AC-8A846D7591A9}"/>
    <cellStyle name="Normal 4 2 2 2 7 3" xfId="7621" xr:uid="{6DD1F1C5-4FF3-43BB-8726-56F22B3580A5}"/>
    <cellStyle name="Normal 4 2 2 2 7 3 2" xfId="18001" xr:uid="{543D6EC0-4DF1-47AB-A541-7269906FF7A8}"/>
    <cellStyle name="Normal 4 2 2 2 7 4" xfId="10454" xr:uid="{7B541D81-392E-494B-9E52-B84DFE8720F2}"/>
    <cellStyle name="Normal 4 2 2 2 7 4 2" xfId="20834" xr:uid="{9B9851DE-6809-4B6A-A05F-EFB36E3F281E}"/>
    <cellStyle name="Normal 4 2 2 2 7 5" xfId="25182" xr:uid="{1A35A034-AFBA-4F4A-875C-3A3926CBB46C}"/>
    <cellStyle name="Normal 4 2 2 2 7 6" xfId="12884" xr:uid="{973CBE25-492A-4DEE-9351-36187EA70F9D}"/>
    <cellStyle name="Normal 4 2 2 2 8" xfId="2191" xr:uid="{00000000-0005-0000-0000-000057050000}"/>
    <cellStyle name="Normal 4 2 2 2 8 2" xfId="7317" xr:uid="{202650CD-28B0-4E67-8827-41E01F03D3C2}"/>
    <cellStyle name="Normal 4 2 2 2 8 2 2" xfId="17697" xr:uid="{22E13DBB-C16D-40EB-A3AE-92B11712B437}"/>
    <cellStyle name="Normal 4 2 2 2 8 3" xfId="10150" xr:uid="{DDC1FFF8-DCB9-41A1-AD22-A544A04EC073}"/>
    <cellStyle name="Normal 4 2 2 2 8 3 2" xfId="20530" xr:uid="{282BB72D-2582-4555-8080-50D626A4473B}"/>
    <cellStyle name="Normal 4 2 2 2 8 4" xfId="22871" xr:uid="{18F331D2-7DF0-4D44-AC68-C52BAE4D538F}"/>
    <cellStyle name="Normal 4 2 2 2 8 5" xfId="14864" xr:uid="{C4251E7B-F494-4BCD-A000-9A36D0D12557}"/>
    <cellStyle name="Normal 4 2 2 2 9" xfId="3970" xr:uid="{E3924D78-0A6A-4160-954B-7BDD5285864D}"/>
    <cellStyle name="Normal 4 2 2 2 9 2" xfId="8793" xr:uid="{AB6CF9CE-B9D0-4210-B8E0-DC6533CA4258}"/>
    <cellStyle name="Normal 4 2 2 2 9 2 2" xfId="19173" xr:uid="{71695F3D-89F5-4DE4-B18F-DCFA154EECDC}"/>
    <cellStyle name="Normal 4 2 2 2 9 3" xfId="11626" xr:uid="{7AC8E88D-7772-433F-995A-E060E7D40B17}"/>
    <cellStyle name="Normal 4 2 2 2 9 3 2" xfId="22006" xr:uid="{881B4292-B64F-467F-B0F4-E3DBBC28FE57}"/>
    <cellStyle name="Normal 4 2 2 2 9 4" xfId="16340" xr:uid="{1D3749AB-17A1-4775-9954-ED2D5FA48BCC}"/>
    <cellStyle name="Normal 4 2 2 3" xfId="919" xr:uid="{00000000-0005-0000-0000-000049050000}"/>
    <cellStyle name="Normal 4 2 2 3 10" xfId="5222" xr:uid="{4C8EB03A-B9E6-4ADB-83F2-4632A0FD4A2B}"/>
    <cellStyle name="Normal 4 2 2 3 10 2" xfId="14520" xr:uid="{7B904648-2E13-475E-8929-1CAFDB91392D}"/>
    <cellStyle name="Normal 4 2 2 3 11" xfId="6973" xr:uid="{A6B2F5C6-3548-4D10-BB4C-0DD9C94E11B5}"/>
    <cellStyle name="Normal 4 2 2 3 11 2" xfId="17353" xr:uid="{81E6248D-E257-462A-8568-10D278AD3795}"/>
    <cellStyle name="Normal 4 2 2 3 12" xfId="9806" xr:uid="{27B0B000-06A1-4CF3-AE41-AC14DEA3D8C1}"/>
    <cellStyle name="Normal 4 2 2 3 12 2" xfId="20186" xr:uid="{F709525A-B072-44F6-B4E0-E5E26CF316E0}"/>
    <cellStyle name="Normal 4 2 2 3 13" xfId="23659" xr:uid="{5661E3C3-41EC-4747-A0C2-DAC047C18CE2}"/>
    <cellStyle name="Normal 4 2 2 3 14" xfId="12459" xr:uid="{45C8C42A-A7F7-4A77-9F12-E8B7335646F6}"/>
    <cellStyle name="Normal 4 2 2 3 2" xfId="920" xr:uid="{00000000-0005-0000-0000-00004A050000}"/>
    <cellStyle name="Normal 4 2 2 3 2 10" xfId="9807" xr:uid="{DE249236-C757-4834-993F-5C73C75AA67F}"/>
    <cellStyle name="Normal 4 2 2 3 2 10 2" xfId="20187" xr:uid="{F789E804-F60C-4EE6-897A-5E66BF106061}"/>
    <cellStyle name="Normal 4 2 2 3 2 11" xfId="25499" xr:uid="{CE144F7C-62F7-4442-9C6C-8946645A422A}"/>
    <cellStyle name="Normal 4 2 2 3 2 12" xfId="12583" xr:uid="{EDE6596E-3C0A-4452-99A5-DAF699009E35}"/>
    <cellStyle name="Normal 4 2 2 3 2 2" xfId="921" xr:uid="{00000000-0005-0000-0000-00004B050000}"/>
    <cellStyle name="Normal 4 2 2 3 2 2 2" xfId="3287" xr:uid="{00000000-0005-0000-0000-000072050000}"/>
    <cellStyle name="Normal 4 2 2 3 2 2 2 2" xfId="6344" xr:uid="{6A54CE14-D909-4302-97CD-DFEA3C63DEFE}"/>
    <cellStyle name="Normal 4 2 2 3 2 2 2 2 2" xfId="27286" xr:uid="{74314792-9A52-4FD3-83EA-A9758D019597}"/>
    <cellStyle name="Normal 4 2 2 3 2 2 2 2 3" xfId="26807" xr:uid="{B31CB6F5-F9A0-42C4-91F0-13935C43AE2C}"/>
    <cellStyle name="Normal 4 2 2 3 2 2 2 2 4" xfId="15913" xr:uid="{A27C0814-8A83-4DDB-8F7C-B1439C12E70C}"/>
    <cellStyle name="Normal 4 2 2 3 2 2 2 3" xfId="8366" xr:uid="{CF2509EC-CF3A-42B5-AB21-5E4FA426CA7D}"/>
    <cellStyle name="Normal 4 2 2 3 2 2 2 3 2" xfId="28896" xr:uid="{E9459B4A-E860-4D0C-B117-ECDB048044CA}"/>
    <cellStyle name="Normal 4 2 2 3 2 2 2 3 3" xfId="18746" xr:uid="{83C0937A-826D-42BF-9A56-14B96ACA789F}"/>
    <cellStyle name="Normal 4 2 2 3 2 2 2 4" xfId="11199" xr:uid="{B1333805-23F5-42D1-A06A-B10B1039CC81}"/>
    <cellStyle name="Normal 4 2 2 3 2 2 2 4 2" xfId="21579" xr:uid="{3B9F75CD-5554-435A-BE1A-EC7F02967A5D}"/>
    <cellStyle name="Normal 4 2 2 3 2 2 2 5" xfId="23525" xr:uid="{41D0B654-967F-4713-B25A-9593268AA2D9}"/>
    <cellStyle name="Normal 4 2 2 3 2 2 2 6" xfId="13837" xr:uid="{FC3937F6-94BF-45BD-BFF6-3D475EA41BE5}"/>
    <cellStyle name="Normal 4 2 2 3 2 2 3" xfId="4325" xr:uid="{B2787D4B-7961-437E-9E35-5D6DDF9D9A8E}"/>
    <cellStyle name="Normal 4 2 2 3 2 2 3 2" xfId="9096" xr:uid="{E9AC06A7-A309-4A91-99B9-7D5C2085F1AC}"/>
    <cellStyle name="Normal 4 2 2 3 2 2 3 2 2" xfId="29139" xr:uid="{75F295F7-4C31-466A-82B8-B55628C300EF}"/>
    <cellStyle name="Normal 4 2 2 3 2 2 3 2 3" xfId="19476" xr:uid="{E9EE146E-DB2D-4132-9FCC-ADA79ADCFB0B}"/>
    <cellStyle name="Normal 4 2 2 3 2 2 3 3" xfId="11929" xr:uid="{EA49450A-8459-4CB3-8CA4-26B90595B325}"/>
    <cellStyle name="Normal 4 2 2 3 2 2 3 3 2" xfId="22309" xr:uid="{86C4B435-7388-4D54-82D1-41ACDEF81221}"/>
    <cellStyle name="Normal 4 2 2 3 2 2 3 4" xfId="25506" xr:uid="{0D38197A-44CC-4C81-B138-82303A9591BC}"/>
    <cellStyle name="Normal 4 2 2 3 2 2 3 5" xfId="16643" xr:uid="{23980CF4-E09C-4D13-B87E-5CCFA853EF8E}"/>
    <cellStyle name="Normal 4 2 2 3 2 2 4" xfId="5224" xr:uid="{C90F8EC9-0711-4445-A27F-548BD7ABFFF8}"/>
    <cellStyle name="Normal 4 2 2 3 2 2 4 2" xfId="26823" xr:uid="{8A36930A-77D3-4494-8377-A6B36B48A0AA}"/>
    <cellStyle name="Normal 4 2 2 3 2 2 4 3" xfId="14522" xr:uid="{591D5692-58AF-4158-844E-AF60AA0FCE90}"/>
    <cellStyle name="Normal 4 2 2 3 2 2 5" xfId="6975" xr:uid="{E6250537-DD63-4B3A-BA35-405BF6064E52}"/>
    <cellStyle name="Normal 4 2 2 3 2 2 5 2" xfId="17355" xr:uid="{702F81DF-B704-48B8-85F6-1713D67E71D8}"/>
    <cellStyle name="Normal 4 2 2 3 2 2 6" xfId="9808" xr:uid="{C4E51B45-3297-4D8A-9EED-5C6B21E518ED}"/>
    <cellStyle name="Normal 4 2 2 3 2 2 6 2" xfId="20188" xr:uid="{1EFB45F9-AA05-429D-A87D-98B6282F9883}"/>
    <cellStyle name="Normal 4 2 2 3 2 2 7" xfId="24421" xr:uid="{CC96FF20-3507-443E-844E-77D6A8BEC4D1}"/>
    <cellStyle name="Normal 4 2 2 3 2 2 8" xfId="13214" xr:uid="{0E02A5E9-2AF7-4929-B622-2CFCBE6193BB}"/>
    <cellStyle name="Normal 4 2 2 3 2 3" xfId="3288" xr:uid="{00000000-0005-0000-0000-000073050000}"/>
    <cellStyle name="Normal 4 2 2 3 2 3 2" xfId="4507" xr:uid="{C36D94FA-6760-4288-AB2F-C8BAEE966C3F}"/>
    <cellStyle name="Normal 4 2 2 3 2 3 2 2" xfId="9278" xr:uid="{6303850A-18D2-40CD-83FF-372915C50C2A}"/>
    <cellStyle name="Normal 4 2 2 3 2 3 2 2 2" xfId="29259" xr:uid="{6EE79945-357E-4B97-8754-EA1A514ED2DD}"/>
    <cellStyle name="Normal 4 2 2 3 2 3 2 2 3" xfId="19658" xr:uid="{38C642DD-E7D8-458B-94A1-D590D07B8655}"/>
    <cellStyle name="Normal 4 2 2 3 2 3 2 3" xfId="12111" xr:uid="{B18BB930-11BE-45B0-A95D-58F13AC6782B}"/>
    <cellStyle name="Normal 4 2 2 3 2 3 2 3 2" xfId="22491" xr:uid="{5C6F0A01-4396-4DDA-817B-0CB09248E996}"/>
    <cellStyle name="Normal 4 2 2 3 2 3 2 4" xfId="24865" xr:uid="{729C037F-17CF-48D9-81BE-F87240CF6698}"/>
    <cellStyle name="Normal 4 2 2 3 2 3 2 5" xfId="16825" xr:uid="{EE1BA9C0-5CBB-4AB9-BBDE-109F29F2BBF9}"/>
    <cellStyle name="Normal 4 2 2 3 2 3 3" xfId="6345" xr:uid="{89E13BB4-452B-4B4E-B512-6F4C7AB53434}"/>
    <cellStyle name="Normal 4 2 2 3 2 3 3 2" xfId="28334" xr:uid="{41BDAC96-9A6F-49BB-8160-E581AB4DDD33}"/>
    <cellStyle name="Normal 4 2 2 3 2 3 3 3" xfId="15914" xr:uid="{61890395-B9E6-41F5-9477-2927DBD163D7}"/>
    <cellStyle name="Normal 4 2 2 3 2 3 4" xfId="8367" xr:uid="{7B3AB6B3-5718-43AF-973E-91A1BEB64A71}"/>
    <cellStyle name="Normal 4 2 2 3 2 3 4 2" xfId="18747" xr:uid="{46A5317C-FB63-4E74-8202-BFD9F96392BA}"/>
    <cellStyle name="Normal 4 2 2 3 2 3 5" xfId="11200" xr:uid="{062485BB-F023-41D3-95F6-7DFC4C3DDB9B}"/>
    <cellStyle name="Normal 4 2 2 3 2 3 5 2" xfId="21580" xr:uid="{50F5A99C-A45E-4535-B4A3-3AE894577F2B}"/>
    <cellStyle name="Normal 4 2 2 3 2 3 6" xfId="22703" xr:uid="{4B8116B2-847D-4D06-9AD9-012C0CA83F0C}"/>
    <cellStyle name="Normal 4 2 2 3 2 3 7" xfId="13838" xr:uid="{E5627E8D-234A-4478-BD39-83DA09E9BC12}"/>
    <cellStyle name="Normal 4 2 2 3 2 4" xfId="3286" xr:uid="{00000000-0005-0000-0000-000074050000}"/>
    <cellStyle name="Normal 4 2 2 3 2 4 2" xfId="6343" xr:uid="{D240B1F4-A6D0-448A-8BDF-63F85E91C8F8}"/>
    <cellStyle name="Normal 4 2 2 3 2 4 2 2" xfId="28472" xr:uid="{18314E4A-AE67-4B6F-B508-912FB11A91DB}"/>
    <cellStyle name="Normal 4 2 2 3 2 4 2 3" xfId="15912" xr:uid="{57CB71E1-FF78-4EF7-8785-8F6EDFBCB33B}"/>
    <cellStyle name="Normal 4 2 2 3 2 4 3" xfId="8365" xr:uid="{92240B2D-38C1-454D-B56E-7E3D0956F970}"/>
    <cellStyle name="Normal 4 2 2 3 2 4 3 2" xfId="18745" xr:uid="{55706EA9-509C-4177-8277-C7D144419419}"/>
    <cellStyle name="Normal 4 2 2 3 2 4 4" xfId="11198" xr:uid="{020EB1DA-255C-4C76-AB91-43E46051CB40}"/>
    <cellStyle name="Normal 4 2 2 3 2 4 4 2" xfId="21578" xr:uid="{211767A5-3246-4480-9B39-F538EC29A29B}"/>
    <cellStyle name="Normal 4 2 2 3 2 4 5" xfId="24202" xr:uid="{9082D8DB-4C96-4830-BD21-A262EBAE688D}"/>
    <cellStyle name="Normal 4 2 2 3 2 4 6" xfId="13836" xr:uid="{F70D6774-E243-4164-A7AF-951DE2E9E02A}"/>
    <cellStyle name="Normal 4 2 2 3 2 5" xfId="2534" xr:uid="{00000000-0005-0000-0000-000075050000}"/>
    <cellStyle name="Normal 4 2 2 3 2 5 2" xfId="5807" xr:uid="{FDCA5AD5-95DA-412D-8D47-258CC2B41DD1}"/>
    <cellStyle name="Normal 4 2 2 3 2 5 2 2" xfId="26976" xr:uid="{DD5C1E70-C5F2-4324-8FC2-7D920610937F}"/>
    <cellStyle name="Normal 4 2 2 3 2 5 2 3" xfId="15205" xr:uid="{80C0A50B-A75B-41D2-8A38-2CD2CE4DFE08}"/>
    <cellStyle name="Normal 4 2 2 3 2 5 3" xfId="7658" xr:uid="{4EEB0860-2372-458C-B5F9-A0CC253A1AE3}"/>
    <cellStyle name="Normal 4 2 2 3 2 5 3 2" xfId="18038" xr:uid="{EC5DD510-18CA-4DBC-A34C-F3120B2B44E6}"/>
    <cellStyle name="Normal 4 2 2 3 2 5 4" xfId="10491" xr:uid="{BA2AC357-34BA-4763-A738-292D2A44C02D}"/>
    <cellStyle name="Normal 4 2 2 3 2 5 4 2" xfId="20871" xr:uid="{97F0FD2C-82B5-497E-BD95-3C5AF1BAADE6}"/>
    <cellStyle name="Normal 4 2 2 3 2 5 5" xfId="23285" xr:uid="{AD5C5887-0803-4E20-9BB9-7BB57DB48E1C}"/>
    <cellStyle name="Normal 4 2 2 3 2 5 6" xfId="12921" xr:uid="{68E2A869-D5B2-42EE-8820-A9D0C6D71C9E}"/>
    <cellStyle name="Normal 4 2 2 3 2 6" xfId="2350" xr:uid="{00000000-0005-0000-0000-000070050000}"/>
    <cellStyle name="Normal 4 2 2 3 2 6 2" xfId="7476" xr:uid="{B3F065FD-3BF3-41C5-98FB-7285E0CEF677}"/>
    <cellStyle name="Normal 4 2 2 3 2 6 2 2" xfId="17856" xr:uid="{BDC82D49-BB9F-499F-BD8E-F48F4542180F}"/>
    <cellStyle name="Normal 4 2 2 3 2 6 3" xfId="10309" xr:uid="{7F6C7885-EA64-4EDE-A8FA-6AAF050F0977}"/>
    <cellStyle name="Normal 4 2 2 3 2 6 3 2" xfId="20689" xr:uid="{6FE03C0A-13E8-4886-927D-BBE3FE3D81F0}"/>
    <cellStyle name="Normal 4 2 2 3 2 6 4" xfId="24128" xr:uid="{E708F31D-9929-434E-A242-2DCD60721706}"/>
    <cellStyle name="Normal 4 2 2 3 2 6 5" xfId="15023" xr:uid="{DB145D00-6261-49DE-B2D9-6277AC08AB4C}"/>
    <cellStyle name="Normal 4 2 2 3 2 7" xfId="3891" xr:uid="{D96A2613-E50C-4D2C-900D-398FAFA7F405}"/>
    <cellStyle name="Normal 4 2 2 3 2 7 2" xfId="8722" xr:uid="{6B9C5CFA-735E-40A8-BC44-5B567045E3DA}"/>
    <cellStyle name="Normal 4 2 2 3 2 7 2 2" xfId="19102" xr:uid="{F878870E-6795-4137-B63C-DC6965F96EA3}"/>
    <cellStyle name="Normal 4 2 2 3 2 7 3" xfId="11555" xr:uid="{313CA58C-0C94-491D-8B0D-3F823C796A86}"/>
    <cellStyle name="Normal 4 2 2 3 2 7 3 2" xfId="21935" xr:uid="{7B76D477-D22B-41C2-AD72-52B2987A93E9}"/>
    <cellStyle name="Normal 4 2 2 3 2 7 4" xfId="16269" xr:uid="{2AF31336-C692-4258-A919-C034B70AC8E1}"/>
    <cellStyle name="Normal 4 2 2 3 2 8" xfId="5223" xr:uid="{11FEB477-B239-4E41-BF3C-424859C341A2}"/>
    <cellStyle name="Normal 4 2 2 3 2 8 2" xfId="14521" xr:uid="{1C01992E-5370-4D5F-9595-794570A6E419}"/>
    <cellStyle name="Normal 4 2 2 3 2 9" xfId="6974" xr:uid="{CD0EAC3F-8B8F-4C1C-9E73-3D82BD185AD1}"/>
    <cellStyle name="Normal 4 2 2 3 2 9 2" xfId="17354" xr:uid="{24878BB0-662F-4A83-B137-81A7CAFD42EF}"/>
    <cellStyle name="Normal 4 2 2 3 3" xfId="922" xr:uid="{00000000-0005-0000-0000-00004C050000}"/>
    <cellStyle name="Normal 4 2 2 3 3 10" xfId="24831" xr:uid="{4EECE424-3A63-471E-922A-1E15FA2706A9}"/>
    <cellStyle name="Normal 4 2 2 3 3 11" xfId="12741" xr:uid="{5741375C-0DE7-4CD2-9B1D-266696C61809}"/>
    <cellStyle name="Normal 4 2 2 3 3 2" xfId="2766" xr:uid="{00000000-0005-0000-0000-000077050000}"/>
    <cellStyle name="Normal 4 2 2 3 3 2 2" xfId="3290" xr:uid="{00000000-0005-0000-0000-000078050000}"/>
    <cellStyle name="Normal 4 2 2 3 3 2 2 2" xfId="6347" xr:uid="{434E8FF1-E3A1-4A7A-9D1D-E422117A86E0}"/>
    <cellStyle name="Normal 4 2 2 3 3 2 2 2 2" xfId="26278" xr:uid="{FB0C84E7-0B72-4918-9970-2FC3865AE175}"/>
    <cellStyle name="Normal 4 2 2 3 3 2 2 2 3" xfId="15916" xr:uid="{85CEAFD0-7320-4AB2-80CA-F5BBF7272431}"/>
    <cellStyle name="Normal 4 2 2 3 3 2 2 3" xfId="8369" xr:uid="{5658B379-62E3-4B78-A892-615E0DBF142B}"/>
    <cellStyle name="Normal 4 2 2 3 3 2 2 3 2" xfId="18749" xr:uid="{36ECC6A3-E66B-48C9-98EC-F0563C4FCFAC}"/>
    <cellStyle name="Normal 4 2 2 3 3 2 2 4" xfId="11202" xr:uid="{670C891C-FEE6-465B-9F49-17016E61A29A}"/>
    <cellStyle name="Normal 4 2 2 3 3 2 2 4 2" xfId="21582" xr:uid="{D8613B90-EF87-4E98-9B45-90E0CED13444}"/>
    <cellStyle name="Normal 4 2 2 3 3 2 2 5" xfId="24181" xr:uid="{B1BC3264-4C98-4DA8-852B-AF3043EB1577}"/>
    <cellStyle name="Normal 4 2 2 3 3 2 2 6" xfId="13840" xr:uid="{DB97B712-1A9D-4DC8-8486-4307375B2E4A}"/>
    <cellStyle name="Normal 4 2 2 3 3 2 3" xfId="4326" xr:uid="{C5AA2334-1273-4173-B3B8-B5CB37BE8962}"/>
    <cellStyle name="Normal 4 2 2 3 3 2 3 2" xfId="9097" xr:uid="{44C37417-6B57-4553-AC9B-D229E9B997B9}"/>
    <cellStyle name="Normal 4 2 2 3 3 2 3 2 2" xfId="29140" xr:uid="{D40A5EC6-241A-409E-91AE-4819692CFC03}"/>
    <cellStyle name="Normal 4 2 2 3 3 2 3 2 3" xfId="19477" xr:uid="{CEB719ED-63A8-4C8C-A753-FF73A8613B6A}"/>
    <cellStyle name="Normal 4 2 2 3 3 2 3 3" xfId="11930" xr:uid="{38255705-73A4-431D-9719-044B4F097BEE}"/>
    <cellStyle name="Normal 4 2 2 3 3 2 3 3 2" xfId="22310" xr:uid="{B81C1962-FF7F-4612-8257-B61BE007B819}"/>
    <cellStyle name="Normal 4 2 2 3 3 2 3 4" xfId="23170" xr:uid="{42F1F596-555E-403E-AB74-6EB1CAF57960}"/>
    <cellStyle name="Normal 4 2 2 3 3 2 3 5" xfId="16644" xr:uid="{86BE4334-F088-405C-A088-DDE12CDBF8A8}"/>
    <cellStyle name="Normal 4 2 2 3 3 2 4" xfId="5983" xr:uid="{6CD26D58-AE40-4F2C-9636-48FA196B1729}"/>
    <cellStyle name="Normal 4 2 2 3 3 2 4 2" xfId="26934" xr:uid="{EFA6AA2A-AF5C-45A6-A72E-1404566ABC42}"/>
    <cellStyle name="Normal 4 2 2 3 3 2 4 3" xfId="15436" xr:uid="{285B8E85-9421-4D07-9D13-478ADF68C046}"/>
    <cellStyle name="Normal 4 2 2 3 3 2 5" xfId="7889" xr:uid="{DB69350F-17D3-47EA-8934-579359DD09E7}"/>
    <cellStyle name="Normal 4 2 2 3 3 2 5 2" xfId="18269" xr:uid="{19F0100D-EDEA-431D-AC57-2928E2AF4EA9}"/>
    <cellStyle name="Normal 4 2 2 3 3 2 6" xfId="10722" xr:uid="{8D1D27BC-5F8E-4036-A1FD-5FB484E3065D}"/>
    <cellStyle name="Normal 4 2 2 3 3 2 6 2" xfId="21102" xr:uid="{8504755E-2C9A-444D-B39B-5EDE58B524F6}"/>
    <cellStyle name="Normal 4 2 2 3 3 2 7" xfId="23627" xr:uid="{6EDC3B47-764A-4865-B633-DFCF9A7B1D0B}"/>
    <cellStyle name="Normal 4 2 2 3 3 2 8" xfId="13215" xr:uid="{FE14FB89-FCA9-4C38-86FA-EE6B4E306967}"/>
    <cellStyle name="Normal 4 2 2 3 3 3" xfId="3291" xr:uid="{00000000-0005-0000-0000-000079050000}"/>
    <cellStyle name="Normal 4 2 2 3 3 3 2" xfId="4508" xr:uid="{BFC336D4-79D3-4CAA-B822-E16C2E6AE884}"/>
    <cellStyle name="Normal 4 2 2 3 3 3 2 2" xfId="9279" xr:uid="{69DB0E82-7231-4EF9-8E5F-CF704D83CF63}"/>
    <cellStyle name="Normal 4 2 2 3 3 3 2 2 2" xfId="29260" xr:uid="{0F0D3CEC-3DB5-4FAC-AC4A-01334006FD4B}"/>
    <cellStyle name="Normal 4 2 2 3 3 3 2 2 3" xfId="19659" xr:uid="{CFAF9355-601D-4DE1-89FD-013215428D57}"/>
    <cellStyle name="Normal 4 2 2 3 3 3 2 3" xfId="12112" xr:uid="{366E67AA-5270-44E8-84F4-C6842E565697}"/>
    <cellStyle name="Normal 4 2 2 3 3 3 2 3 2" xfId="22492" xr:uid="{0500BF19-E3B2-49DE-8FEF-1901F44CB56F}"/>
    <cellStyle name="Normal 4 2 2 3 3 3 2 4" xfId="25753" xr:uid="{6D702D5A-D6DB-4458-8921-97DB530C6936}"/>
    <cellStyle name="Normal 4 2 2 3 3 3 2 5" xfId="16826" xr:uid="{2923CDDE-CA22-4AEA-8B4A-88A1559BE632}"/>
    <cellStyle name="Normal 4 2 2 3 3 3 3" xfId="6348" xr:uid="{8F703B92-FDC1-4FDC-9B8E-05ACB1B45D6E}"/>
    <cellStyle name="Normal 4 2 2 3 3 3 3 2" xfId="25963" xr:uid="{3F45C47A-2625-4291-B192-E78EA09675B3}"/>
    <cellStyle name="Normal 4 2 2 3 3 3 3 3" xfId="15917" xr:uid="{A0BF842F-4A42-4357-9C5B-00165141087F}"/>
    <cellStyle name="Normal 4 2 2 3 3 3 4" xfId="8370" xr:uid="{B0888013-3562-4F65-95A4-9E67D43E46AC}"/>
    <cellStyle name="Normal 4 2 2 3 3 3 4 2" xfId="18750" xr:uid="{21D2A06D-0C57-4B89-8E20-DDF5DE4C50D7}"/>
    <cellStyle name="Normal 4 2 2 3 3 3 5" xfId="11203" xr:uid="{263D0205-7975-4EC4-A778-7A0F41CF251E}"/>
    <cellStyle name="Normal 4 2 2 3 3 3 5 2" xfId="21583" xr:uid="{C7BEB32D-BD0A-49D8-90C0-5C0856A866F3}"/>
    <cellStyle name="Normal 4 2 2 3 3 3 6" xfId="24963" xr:uid="{6E8C3C21-6818-4122-918C-BC5DFBBDDB90}"/>
    <cellStyle name="Normal 4 2 2 3 3 3 7" xfId="13841" xr:uid="{910A00BA-AC07-4195-839B-F5610560FFD8}"/>
    <cellStyle name="Normal 4 2 2 3 3 4" xfId="3289" xr:uid="{00000000-0005-0000-0000-00007A050000}"/>
    <cellStyle name="Normal 4 2 2 3 3 4 2" xfId="6346" xr:uid="{9D7252F3-DDE2-4834-AB9B-3929F2551B73}"/>
    <cellStyle name="Normal 4 2 2 3 3 4 2 2" xfId="28216" xr:uid="{F6B88384-9DF5-4FA3-A23A-94A0036F0EF3}"/>
    <cellStyle name="Normal 4 2 2 3 3 4 2 3" xfId="15915" xr:uid="{D2CFF331-E80F-464C-8BD8-60BF12FB9868}"/>
    <cellStyle name="Normal 4 2 2 3 3 4 3" xfId="8368" xr:uid="{AB962451-27B1-4F41-907F-B83B4F094BB9}"/>
    <cellStyle name="Normal 4 2 2 3 3 4 3 2" xfId="18748" xr:uid="{4E5B0C8C-151E-4AE7-979F-2824FF775781}"/>
    <cellStyle name="Normal 4 2 2 3 3 4 4" xfId="11201" xr:uid="{CCFEC741-96B6-4F2B-861C-63947B09A4A2}"/>
    <cellStyle name="Normal 4 2 2 3 3 4 4 2" xfId="21581" xr:uid="{8075C9AE-18BC-4386-A1D9-B2B11FD4B470}"/>
    <cellStyle name="Normal 4 2 2 3 3 4 5" xfId="23623" xr:uid="{820FAFF3-85BA-46F3-AAD0-40AD2B2749BE}"/>
    <cellStyle name="Normal 4 2 2 3 3 4 6" xfId="13839" xr:uid="{4DCF245E-C65B-4C56-9A5E-0585997F88EA}"/>
    <cellStyle name="Normal 4 2 2 3 3 5" xfId="2636" xr:uid="{00000000-0005-0000-0000-00007B050000}"/>
    <cellStyle name="Normal 4 2 2 3 3 5 2" xfId="5897" xr:uid="{17B37AA6-44D7-4370-98C4-D7ADFAD06DBC}"/>
    <cellStyle name="Normal 4 2 2 3 3 5 2 2" xfId="27037" xr:uid="{AB735D45-9A65-4A06-8525-2BE8A5B2CA4E}"/>
    <cellStyle name="Normal 4 2 2 3 3 5 2 3" xfId="15307" xr:uid="{03EF8E35-A3A1-40B1-A0AA-3274B08F9661}"/>
    <cellStyle name="Normal 4 2 2 3 3 5 3" xfId="7760" xr:uid="{730417C8-A719-4F27-B372-024378348F48}"/>
    <cellStyle name="Normal 4 2 2 3 3 5 3 2" xfId="18140" xr:uid="{9FF1DF2C-01F2-4D8B-9F5C-4E775CC9B449}"/>
    <cellStyle name="Normal 4 2 2 3 3 5 4" xfId="10593" xr:uid="{294E3DBE-82FE-404A-A616-C1D88ED52E16}"/>
    <cellStyle name="Normal 4 2 2 3 3 5 4 2" xfId="20973" xr:uid="{7A13C033-EFA9-4D00-9684-980FCECCD704}"/>
    <cellStyle name="Normal 4 2 2 3 3 5 5" xfId="23755" xr:uid="{432E6AD6-4EAB-492F-A35F-066FE9DD9890}"/>
    <cellStyle name="Normal 4 2 2 3 3 5 6" xfId="13024" xr:uid="{0E272F77-BD25-4C27-874E-AAC8C858BB75}"/>
    <cellStyle name="Normal 4 2 2 3 3 6" xfId="4180" xr:uid="{68A65460-D581-4268-8738-E9DAC0BA2ACE}"/>
    <cellStyle name="Normal 4 2 2 3 3 6 2" xfId="8951" xr:uid="{72870363-4ED9-436B-8DEE-F3E4DCA9B767}"/>
    <cellStyle name="Normal 4 2 2 3 3 6 2 2" xfId="19331" xr:uid="{F882F131-A388-4A1E-A9EB-7BDB8A9DEB8B}"/>
    <cellStyle name="Normal 4 2 2 3 3 6 3" xfId="11784" xr:uid="{3BE2E3DF-31AB-4D27-8776-8E7A73C85BFD}"/>
    <cellStyle name="Normal 4 2 2 3 3 6 3 2" xfId="22164" xr:uid="{3E8C096E-150E-4CA9-8FF5-55CFDBD96955}"/>
    <cellStyle name="Normal 4 2 2 3 3 6 4" xfId="25527" xr:uid="{6CC007BE-C920-424C-8722-5B87DEBD6519}"/>
    <cellStyle name="Normal 4 2 2 3 3 6 5" xfId="16498" xr:uid="{6B8E4524-C743-4582-8A35-0455456AEA2D}"/>
    <cellStyle name="Normal 4 2 2 3 3 7" xfId="5225" xr:uid="{654DADEF-5BEE-4A70-B479-EA4DF0B5269A}"/>
    <cellStyle name="Normal 4 2 2 3 3 7 2" xfId="14523" xr:uid="{214E56C4-AA70-4B46-8A87-F958FFAF30CE}"/>
    <cellStyle name="Normal 4 2 2 3 3 8" xfId="6976" xr:uid="{390F904A-24B0-4B71-B52A-F039CB888172}"/>
    <cellStyle name="Normal 4 2 2 3 3 8 2" xfId="17356" xr:uid="{FD5706EA-289E-4389-8085-F4B3DF5D361C}"/>
    <cellStyle name="Normal 4 2 2 3 3 9" xfId="9809" xr:uid="{9DAC1ADE-E604-40E8-B25C-8AE52CB94EF7}"/>
    <cellStyle name="Normal 4 2 2 3 3 9 2" xfId="20189" xr:uid="{EE60523C-88E7-4D9D-A06E-BF65E4676508}"/>
    <cellStyle name="Normal 4 2 2 3 4" xfId="923" xr:uid="{00000000-0005-0000-0000-00004D050000}"/>
    <cellStyle name="Normal 4 2 2 3 4 2" xfId="3292" xr:uid="{00000000-0005-0000-0000-00007D050000}"/>
    <cellStyle name="Normal 4 2 2 3 4 2 2" xfId="6349" xr:uid="{903EC303-10FC-411F-B382-8CA196B0FA9E}"/>
    <cellStyle name="Normal 4 2 2 3 4 2 2 2" xfId="26392" xr:uid="{2E55253E-8D44-49E1-A081-9E916C148A99}"/>
    <cellStyle name="Normal 4 2 2 3 4 2 2 3" xfId="15918" xr:uid="{A099347E-D2C8-429B-9BAA-3E2A90202DBF}"/>
    <cellStyle name="Normal 4 2 2 3 4 2 3" xfId="8371" xr:uid="{5D141035-696A-4E11-878E-EBD242DE40E9}"/>
    <cellStyle name="Normal 4 2 2 3 4 2 3 2" xfId="18751" xr:uid="{E53136B3-33EB-4D74-B5D8-661977FAD2C2}"/>
    <cellStyle name="Normal 4 2 2 3 4 2 4" xfId="11204" xr:uid="{60653EEB-44E4-4338-A45A-F98B38267337}"/>
    <cellStyle name="Normal 4 2 2 3 4 2 4 2" xfId="21584" xr:uid="{6E290F7F-7490-44E8-8D1D-849FA539D956}"/>
    <cellStyle name="Normal 4 2 2 3 4 2 5" xfId="25065" xr:uid="{4B20A928-3BF0-4131-9850-99DBE8EFBC68}"/>
    <cellStyle name="Normal 4 2 2 3 4 2 6" xfId="13842" xr:uid="{95F8A9EF-9FB0-41A9-B6CE-9892A4E3E2E1}"/>
    <cellStyle name="Normal 4 2 2 3 4 3" xfId="4324" xr:uid="{CFA2580C-8217-414C-9859-71B9E67B7CAC}"/>
    <cellStyle name="Normal 4 2 2 3 4 3 2" xfId="9095" xr:uid="{CC5DD4F7-4287-46E7-B743-0798B1E276C8}"/>
    <cellStyle name="Normal 4 2 2 3 4 3 2 2" xfId="29138" xr:uid="{A6F36CBA-F00B-4B19-A6C4-D9E5F3632040}"/>
    <cellStyle name="Normal 4 2 2 3 4 3 2 3" xfId="19475" xr:uid="{DA4AA475-C3E8-4EFE-A1B6-E2E5B8F0A4AD}"/>
    <cellStyle name="Normal 4 2 2 3 4 3 3" xfId="11928" xr:uid="{44D23ACD-5634-446E-BD46-8522CCB2B94C}"/>
    <cellStyle name="Normal 4 2 2 3 4 3 3 2" xfId="22308" xr:uid="{495D3382-AF99-4460-A947-CE81718D8307}"/>
    <cellStyle name="Normal 4 2 2 3 4 3 4" xfId="23362" xr:uid="{D1C35386-1376-4B27-B1B7-1514218E98E7}"/>
    <cellStyle name="Normal 4 2 2 3 4 3 5" xfId="16642" xr:uid="{46F62C47-74B7-4BFF-9FB8-0CA1E0F68596}"/>
    <cellStyle name="Normal 4 2 2 3 4 4" xfId="5226" xr:uid="{B06EC196-D623-41BB-9755-7F3CAFA7877F}"/>
    <cellStyle name="Normal 4 2 2 3 4 4 2" xfId="27059" xr:uid="{D2008287-8AB6-4294-98BF-F42428FDFB1F}"/>
    <cellStyle name="Normal 4 2 2 3 4 4 3" xfId="14524" xr:uid="{ED31B2A9-EB38-4D6F-B778-406C4AA72E44}"/>
    <cellStyle name="Normal 4 2 2 3 4 5" xfId="6977" xr:uid="{BCF7E8DF-2D67-4C25-AD26-C7642BF978DD}"/>
    <cellStyle name="Normal 4 2 2 3 4 5 2" xfId="17357" xr:uid="{23DFBA90-FA5C-47BC-8F39-12985AF4A672}"/>
    <cellStyle name="Normal 4 2 2 3 4 6" xfId="9810" xr:uid="{49073248-F7CD-4E09-AC9C-9F9DD844E98F}"/>
    <cellStyle name="Normal 4 2 2 3 4 6 2" xfId="20190" xr:uid="{7EF81C41-C72F-47F2-8707-1A56334CA33A}"/>
    <cellStyle name="Normal 4 2 2 3 4 7" xfId="24452" xr:uid="{DDEAE3DF-9B4E-4BFF-996F-73C4E7C1C643}"/>
    <cellStyle name="Normal 4 2 2 3 4 8" xfId="13213" xr:uid="{38D7521A-ACA3-4633-9CD1-86380A409521}"/>
    <cellStyle name="Normal 4 2 2 3 5" xfId="3293" xr:uid="{00000000-0005-0000-0000-00007E050000}"/>
    <cellStyle name="Normal 4 2 2 3 5 2" xfId="4509" xr:uid="{EDD4B0BD-21AD-4575-B0BB-6E5584BA8968}"/>
    <cellStyle name="Normal 4 2 2 3 5 2 2" xfId="9280" xr:uid="{0C10E1BC-B471-4F26-B951-4FBEE845F0BF}"/>
    <cellStyle name="Normal 4 2 2 3 5 2 2 2" xfId="29261" xr:uid="{6F325DE0-354A-4F89-BB12-BC82C49ED3C2}"/>
    <cellStyle name="Normal 4 2 2 3 5 2 2 3" xfId="19660" xr:uid="{E4450B45-E98A-494F-B564-0E51C692795D}"/>
    <cellStyle name="Normal 4 2 2 3 5 2 3" xfId="12113" xr:uid="{03F9FCD8-517E-4619-B5ED-92190ADB52B7}"/>
    <cellStyle name="Normal 4 2 2 3 5 2 3 2" xfId="22493" xr:uid="{E8762A68-8649-4416-B5BE-17AD1E4B5093}"/>
    <cellStyle name="Normal 4 2 2 3 5 2 4" xfId="23386" xr:uid="{426B393D-1C8B-46A7-948C-4EBB83DAF223}"/>
    <cellStyle name="Normal 4 2 2 3 5 2 5" xfId="16827" xr:uid="{D154F8CF-A302-4A23-9698-C405646370A4}"/>
    <cellStyle name="Normal 4 2 2 3 5 3" xfId="6350" xr:uid="{CA67D7C3-161B-41BD-8E71-FC9DC48DD57B}"/>
    <cellStyle name="Normal 4 2 2 3 5 3 2" xfId="27004" xr:uid="{AC6B385D-7441-4676-BB30-362DA48ABD73}"/>
    <cellStyle name="Normal 4 2 2 3 5 3 3" xfId="15919" xr:uid="{294CEA23-2C85-4770-89C3-EFD50B0A0C71}"/>
    <cellStyle name="Normal 4 2 2 3 5 4" xfId="8372" xr:uid="{429CF405-1390-403A-B8DD-D74AEEEE382B}"/>
    <cellStyle name="Normal 4 2 2 3 5 4 2" xfId="18752" xr:uid="{F0567FDE-6F5E-4EFC-B339-D3D8F41EAC59}"/>
    <cellStyle name="Normal 4 2 2 3 5 5" xfId="11205" xr:uid="{B4123C7D-1D5B-4683-9284-7DF1184A0883}"/>
    <cellStyle name="Normal 4 2 2 3 5 5 2" xfId="21585" xr:uid="{06EA28BA-E65A-4A86-9AA2-F77EB29C3F6B}"/>
    <cellStyle name="Normal 4 2 2 3 5 6" xfId="25320" xr:uid="{727BCEBE-3334-4D89-8771-987FA425547D}"/>
    <cellStyle name="Normal 4 2 2 3 5 7" xfId="13843" xr:uid="{DEFA00F6-18FB-427B-B130-728411644C83}"/>
    <cellStyle name="Normal 4 2 2 3 6" xfId="2926" xr:uid="{00000000-0005-0000-0000-00007F050000}"/>
    <cellStyle name="Normal 4 2 2 3 6 2" xfId="6105" xr:uid="{9F3C0357-5F61-4F3B-8096-0CF0F6AC8D66}"/>
    <cellStyle name="Normal 4 2 2 3 6 2 2" xfId="27468" xr:uid="{2E14018F-0E47-45B2-97A9-91B205A340B5}"/>
    <cellStyle name="Normal 4 2 2 3 6 2 3" xfId="15583" xr:uid="{64C90382-7B55-45A0-BEEB-8B0C1A2287BB}"/>
    <cellStyle name="Normal 4 2 2 3 6 3" xfId="8036" xr:uid="{723D2E27-132C-4556-87F6-C96E666DA9E2}"/>
    <cellStyle name="Normal 4 2 2 3 6 3 2" xfId="18416" xr:uid="{01B60CE9-C58F-40AD-B2ED-E2917838A755}"/>
    <cellStyle name="Normal 4 2 2 3 6 4" xfId="10869" xr:uid="{331A1D25-1E24-4484-BA91-7328824DCA98}"/>
    <cellStyle name="Normal 4 2 2 3 6 4 2" xfId="21249" xr:uid="{88F54577-95BD-42A6-85D4-E866A4006185}"/>
    <cellStyle name="Normal 4 2 2 3 6 5" xfId="25419" xr:uid="{8FF3C58E-8BD4-46B2-8C6F-993942D0C36F}"/>
    <cellStyle name="Normal 4 2 2 3 6 6" xfId="13439" xr:uid="{82146FBA-DF5A-403F-A8F8-AB19096A80A2}"/>
    <cellStyle name="Normal 4 2 2 3 7" xfId="2474" xr:uid="{00000000-0005-0000-0000-000080050000}"/>
    <cellStyle name="Normal 4 2 2 3 7 2" xfId="5761" xr:uid="{EC9D5935-AF72-4A26-A29D-51DAFC622B55}"/>
    <cellStyle name="Normal 4 2 2 3 7 2 2" xfId="27987" xr:uid="{E237374A-B761-4C1C-982F-F03C3356940D}"/>
    <cellStyle name="Normal 4 2 2 3 7 2 3" xfId="15145" xr:uid="{846F4005-524B-4E01-9B61-46CAB7B98D9C}"/>
    <cellStyle name="Normal 4 2 2 3 7 3" xfId="7598" xr:uid="{2DB1E442-9720-4757-BAC5-E023FA285D05}"/>
    <cellStyle name="Normal 4 2 2 3 7 3 2" xfId="17978" xr:uid="{F54C884B-2F83-4B33-B9F3-5FCE05C53621}"/>
    <cellStyle name="Normal 4 2 2 3 7 4" xfId="10431" xr:uid="{FEFE2369-68AF-434E-BCD2-AD61EC64D19A}"/>
    <cellStyle name="Normal 4 2 2 3 7 4 2" xfId="20811" xr:uid="{9C38CEA3-60C5-4E85-A799-A8CCAF3CBCF0}"/>
    <cellStyle name="Normal 4 2 2 3 7 5" xfId="23477" xr:uid="{667CD572-A39D-4242-BDBE-6BD6CBDADC26}"/>
    <cellStyle name="Normal 4 2 2 3 7 6" xfId="12861" xr:uid="{B3F4EDBB-7567-4018-802F-FF91A3DACCD9}"/>
    <cellStyle name="Normal 4 2 2 3 8" xfId="2228" xr:uid="{00000000-0005-0000-0000-00006F050000}"/>
    <cellStyle name="Normal 4 2 2 3 8 2" xfId="7354" xr:uid="{251AE1BE-6A83-459C-AEFA-B7D341745D18}"/>
    <cellStyle name="Normal 4 2 2 3 8 2 2" xfId="17734" xr:uid="{725D5F2A-A59D-4980-976E-3DAD4C780A9A}"/>
    <cellStyle name="Normal 4 2 2 3 8 3" xfId="10187" xr:uid="{CEA25CFD-DE8E-42A7-A923-AE34B8E6132F}"/>
    <cellStyle name="Normal 4 2 2 3 8 3 2" xfId="20567" xr:uid="{3701C557-99FE-4970-9E68-4ADB8F989C0B}"/>
    <cellStyle name="Normal 4 2 2 3 8 4" xfId="22662" xr:uid="{9BF09DFD-D193-4044-B1FF-E169C922CF43}"/>
    <cellStyle name="Normal 4 2 2 3 8 5" xfId="14901" xr:uid="{6ACCD0C8-4CE4-4F2E-8108-56149E92E85E}"/>
    <cellStyle name="Normal 4 2 2 3 9" xfId="3971" xr:uid="{0782F743-45C0-44C0-AEAC-8FCADDB238D7}"/>
    <cellStyle name="Normal 4 2 2 3 9 2" xfId="8794" xr:uid="{4AA8DE3C-01B3-4E95-9784-D962C9D85806}"/>
    <cellStyle name="Normal 4 2 2 3 9 2 2" xfId="19174" xr:uid="{F6E00A14-FBCC-4F12-9770-F7BEB8332FD4}"/>
    <cellStyle name="Normal 4 2 2 3 9 3" xfId="11627" xr:uid="{39C37010-AD2B-4D73-A546-B0C121666EB7}"/>
    <cellStyle name="Normal 4 2 2 3 9 3 2" xfId="22007" xr:uid="{59BB1F7F-F732-4642-B32D-D5C9FB5DAD06}"/>
    <cellStyle name="Normal 4 2 2 3 9 4" xfId="16341" xr:uid="{4EFDA8A4-00E8-4C1A-9A8D-8A09CE090A7D}"/>
    <cellStyle name="Normal 4 2 2 4" xfId="924" xr:uid="{00000000-0005-0000-0000-00004E050000}"/>
    <cellStyle name="Normal 4 2 2 4 10" xfId="6978" xr:uid="{43E72B32-F5E5-4D7A-8456-82088F87763A}"/>
    <cellStyle name="Normal 4 2 2 4 10 2" xfId="17358" xr:uid="{04BDADEE-CE3C-48F0-9BF5-EEC502683A20}"/>
    <cellStyle name="Normal 4 2 2 4 11" xfId="9811" xr:uid="{096BC897-755D-4269-9E65-AD651079D9D0}"/>
    <cellStyle name="Normal 4 2 2 4 11 2" xfId="20191" xr:uid="{A6A89815-2657-4104-BB75-987E6C39D265}"/>
    <cellStyle name="Normal 4 2 2 4 12" xfId="23876" xr:uid="{DB376193-8776-4576-A119-EDD2E75704CF}"/>
    <cellStyle name="Normal 4 2 2 4 13" xfId="12439" xr:uid="{73433729-7ABE-457A-8D58-3712B623EA70}"/>
    <cellStyle name="Normal 4 2 2 4 2" xfId="925" xr:uid="{00000000-0005-0000-0000-00004F050000}"/>
    <cellStyle name="Normal 4 2 2 4 2 10" xfId="9812" xr:uid="{74B6838E-3A0E-4581-8315-134652AC2605}"/>
    <cellStyle name="Normal 4 2 2 4 2 10 2" xfId="20192" xr:uid="{FA79C592-F3E4-45B7-8425-361543C0209D}"/>
    <cellStyle name="Normal 4 2 2 4 2 11" xfId="25133" xr:uid="{FE895F79-E79E-42EB-9468-F7EA69AAFCBD}"/>
    <cellStyle name="Normal 4 2 2 4 2 12" xfId="12584" xr:uid="{65891DFD-AC75-4EF2-BE1B-E12741DF5688}"/>
    <cellStyle name="Normal 4 2 2 4 2 2" xfId="926" xr:uid="{00000000-0005-0000-0000-000050050000}"/>
    <cellStyle name="Normal 4 2 2 4 2 2 2" xfId="3295" xr:uid="{00000000-0005-0000-0000-000084050000}"/>
    <cellStyle name="Normal 4 2 2 4 2 2 2 2" xfId="6352" xr:uid="{57213AAF-F5C4-44D0-A2B0-97F183471ECE}"/>
    <cellStyle name="Normal 4 2 2 4 2 2 2 2 2" xfId="27078" xr:uid="{FA7FA6CA-809C-434A-98F6-EFA80E8E9178}"/>
    <cellStyle name="Normal 4 2 2 4 2 2 2 2 3" xfId="27738" xr:uid="{F68157DE-0A3F-47CF-9F36-F86C136DC849}"/>
    <cellStyle name="Normal 4 2 2 4 2 2 2 2 4" xfId="15921" xr:uid="{B20FDE2B-52F5-42DE-AA97-018AFF58F137}"/>
    <cellStyle name="Normal 4 2 2 4 2 2 2 3" xfId="8374" xr:uid="{94A78240-CA92-4263-8B92-90DC69479D83}"/>
    <cellStyle name="Normal 4 2 2 4 2 2 2 3 2" xfId="28897" xr:uid="{1E60605B-AFC0-40FC-BDC4-0FBEA0E3394C}"/>
    <cellStyle name="Normal 4 2 2 4 2 2 2 3 3" xfId="18754" xr:uid="{07EB8F78-4D54-41C2-9ADD-00AC7DE8CF58}"/>
    <cellStyle name="Normal 4 2 2 4 2 2 2 4" xfId="11207" xr:uid="{7D57D94D-2B60-458D-BA6C-47C53AE0F291}"/>
    <cellStyle name="Normal 4 2 2 4 2 2 2 4 2" xfId="21587" xr:uid="{7271D98C-9040-49C3-9D7A-7C7D325CC6FB}"/>
    <cellStyle name="Normal 4 2 2 4 2 2 2 5" xfId="23382" xr:uid="{AA79B49B-DA04-48DE-850B-55B9AFF31B3F}"/>
    <cellStyle name="Normal 4 2 2 4 2 2 2 6" xfId="13845" xr:uid="{A33995DC-CE48-435F-9431-9C4EE806C447}"/>
    <cellStyle name="Normal 4 2 2 4 2 2 3" xfId="4327" xr:uid="{88AADD46-078C-4A1A-86CD-8C746649C1D3}"/>
    <cellStyle name="Normal 4 2 2 4 2 2 3 2" xfId="9098" xr:uid="{5AAA42F9-F8DA-4B91-9EB6-E9FE37649223}"/>
    <cellStyle name="Normal 4 2 2 4 2 2 3 2 2" xfId="29141" xr:uid="{B9E1C12C-87CA-4909-B0CC-617106AB27B7}"/>
    <cellStyle name="Normal 4 2 2 4 2 2 3 2 3" xfId="19478" xr:uid="{9F7414B7-8F52-4B89-BCA5-DE0EAD9F4546}"/>
    <cellStyle name="Normal 4 2 2 4 2 2 3 3" xfId="11931" xr:uid="{4502D610-E4EF-4C5E-9328-75FA8F718928}"/>
    <cellStyle name="Normal 4 2 2 4 2 2 3 3 2" xfId="22311" xr:uid="{11411F55-E273-4FE0-A186-04C1753E8C00}"/>
    <cellStyle name="Normal 4 2 2 4 2 2 3 4" xfId="25539" xr:uid="{954FFE69-45B1-4E9A-BDCD-E82D809935BA}"/>
    <cellStyle name="Normal 4 2 2 4 2 2 3 5" xfId="16645" xr:uid="{5B7A3110-2BE7-496F-AC9D-2E711862E030}"/>
    <cellStyle name="Normal 4 2 2 4 2 2 4" xfId="5229" xr:uid="{71A08C51-E181-4520-A87B-EB59AC28F586}"/>
    <cellStyle name="Normal 4 2 2 4 2 2 4 2" xfId="27673" xr:uid="{45FB5C57-856C-454C-9E6A-DB8981F59C9F}"/>
    <cellStyle name="Normal 4 2 2 4 2 2 4 3" xfId="14527" xr:uid="{9693F6C0-C7B6-4EB2-AC80-24099C13C0B3}"/>
    <cellStyle name="Normal 4 2 2 4 2 2 5" xfId="6980" xr:uid="{C34822D5-4980-4FB2-A8AB-9A66281BCD4A}"/>
    <cellStyle name="Normal 4 2 2 4 2 2 5 2" xfId="17360" xr:uid="{5B29B84B-2882-495A-A6A1-674BEE0C4A87}"/>
    <cellStyle name="Normal 4 2 2 4 2 2 6" xfId="9813" xr:uid="{B3D2A0E6-EF4F-442A-A3F6-CF3EBD577BB0}"/>
    <cellStyle name="Normal 4 2 2 4 2 2 6 2" xfId="20193" xr:uid="{8A7864B9-710E-45C3-B548-9810DBD6652D}"/>
    <cellStyle name="Normal 4 2 2 4 2 2 7" xfId="24867" xr:uid="{A3223941-99C9-4708-A4D9-962243FD31A6}"/>
    <cellStyle name="Normal 4 2 2 4 2 2 8" xfId="13217" xr:uid="{C4FAC374-CD0C-427D-9D1F-54A139A334CB}"/>
    <cellStyle name="Normal 4 2 2 4 2 3" xfId="3296" xr:uid="{00000000-0005-0000-0000-000085050000}"/>
    <cellStyle name="Normal 4 2 2 4 2 3 2" xfId="4510" xr:uid="{0818EA2E-927A-481A-859A-BCB273EFD974}"/>
    <cellStyle name="Normal 4 2 2 4 2 3 2 2" xfId="9281" xr:uid="{CCB918E8-A93E-4B16-84D4-AC3489B98F89}"/>
    <cellStyle name="Normal 4 2 2 4 2 3 2 2 2" xfId="29262" xr:uid="{EEDF7A42-8E48-4406-B6EE-1FF2A7C945F6}"/>
    <cellStyle name="Normal 4 2 2 4 2 3 2 2 3" xfId="19661" xr:uid="{AFB95E2C-728A-4693-BDBD-8364CF8A08B1}"/>
    <cellStyle name="Normal 4 2 2 4 2 3 2 3" xfId="12114" xr:uid="{93B9522D-5B6A-40E6-84CC-70C7765501C8}"/>
    <cellStyle name="Normal 4 2 2 4 2 3 2 3 2" xfId="22494" xr:uid="{67AD3FC9-E43D-458A-A5E2-6BC6C9BE5C24}"/>
    <cellStyle name="Normal 4 2 2 4 2 3 2 4" xfId="25270" xr:uid="{2DC845AD-6C37-486A-A7B8-01497128D10F}"/>
    <cellStyle name="Normal 4 2 2 4 2 3 2 5" xfId="16828" xr:uid="{0633965A-7B30-4EC2-8C0E-2C8A62B26074}"/>
    <cellStyle name="Normal 4 2 2 4 2 3 3" xfId="6353" xr:uid="{FDDB43A5-ABEA-49F9-8B54-B851083D45D7}"/>
    <cellStyle name="Normal 4 2 2 4 2 3 3 2" xfId="28217" xr:uid="{86F5E978-9FED-4FBE-BC62-5099C0089DEE}"/>
    <cellStyle name="Normal 4 2 2 4 2 3 3 3" xfId="15922" xr:uid="{55403D2F-1CF3-4059-A788-591AE8339692}"/>
    <cellStyle name="Normal 4 2 2 4 2 3 4" xfId="8375" xr:uid="{543F9E0E-EB2C-4DB4-8FC4-7742DCCA1393}"/>
    <cellStyle name="Normal 4 2 2 4 2 3 4 2" xfId="18755" xr:uid="{083473DA-79F7-4E5D-9210-F776595C2A0E}"/>
    <cellStyle name="Normal 4 2 2 4 2 3 5" xfId="11208" xr:uid="{A96EA365-06FB-400A-A0A0-F3301435CF8D}"/>
    <cellStyle name="Normal 4 2 2 4 2 3 5 2" xfId="21588" xr:uid="{2702454B-AC90-417A-B4E6-1021B0A56BC9}"/>
    <cellStyle name="Normal 4 2 2 4 2 3 6" xfId="23087" xr:uid="{DE759B16-35D1-44DC-BFF4-D8C2C2A31E68}"/>
    <cellStyle name="Normal 4 2 2 4 2 3 7" xfId="13846" xr:uid="{0ADE618F-B6AE-4C45-95BD-9B1583E34E61}"/>
    <cellStyle name="Normal 4 2 2 4 2 4" xfId="3294" xr:uid="{00000000-0005-0000-0000-000086050000}"/>
    <cellStyle name="Normal 4 2 2 4 2 4 2" xfId="6351" xr:uid="{AAF72A24-F1C6-480B-98DC-4A89960A15A5}"/>
    <cellStyle name="Normal 4 2 2 4 2 4 2 2" xfId="26247" xr:uid="{7442A6A0-3EDD-4480-B062-C50A51984114}"/>
    <cellStyle name="Normal 4 2 2 4 2 4 2 3" xfId="15920" xr:uid="{DA566C5C-2C16-4232-AE10-7BEF4D950917}"/>
    <cellStyle name="Normal 4 2 2 4 2 4 3" xfId="8373" xr:uid="{20768569-174D-40A4-9A7F-25676938BB96}"/>
    <cellStyle name="Normal 4 2 2 4 2 4 3 2" xfId="18753" xr:uid="{20CE6C7A-761A-46D0-96C2-AD0FF85A7D94}"/>
    <cellStyle name="Normal 4 2 2 4 2 4 4" xfId="11206" xr:uid="{DA374353-C8F8-4AE2-8C96-8538D52C51F7}"/>
    <cellStyle name="Normal 4 2 2 4 2 4 4 2" xfId="21586" xr:uid="{CFF0B452-282C-4DD8-9127-B61CE55EEAA7}"/>
    <cellStyle name="Normal 4 2 2 4 2 4 5" xfId="25393" xr:uid="{E892D505-0A99-41BD-8E5A-1F3F82763A3C}"/>
    <cellStyle name="Normal 4 2 2 4 2 4 6" xfId="13844" xr:uid="{06B5F8F0-3CB7-4B3F-9C0A-9D8FF13D20B1}"/>
    <cellStyle name="Normal 4 2 2 4 2 5" xfId="2617" xr:uid="{00000000-0005-0000-0000-000087050000}"/>
    <cellStyle name="Normal 4 2 2 4 2 5 2" xfId="5878" xr:uid="{171A5BF7-BC41-4681-85A6-995E693AE31B}"/>
    <cellStyle name="Normal 4 2 2 4 2 5 2 2" xfId="25850" xr:uid="{BE7B5EEC-EA53-42AF-B95F-D971A9CF9890}"/>
    <cellStyle name="Normal 4 2 2 4 2 5 2 3" xfId="15288" xr:uid="{85F14D3C-8ABE-4C7B-8EB9-96863347B539}"/>
    <cellStyle name="Normal 4 2 2 4 2 5 3" xfId="7741" xr:uid="{26A12828-DFE0-4715-9316-629A4B9DBE36}"/>
    <cellStyle name="Normal 4 2 2 4 2 5 3 2" xfId="18121" xr:uid="{AE099D59-17E4-4E4F-AA29-D90E573E0551}"/>
    <cellStyle name="Normal 4 2 2 4 2 5 4" xfId="10574" xr:uid="{3D7714DE-F127-4500-8005-EFFB419DAD0C}"/>
    <cellStyle name="Normal 4 2 2 4 2 5 4 2" xfId="20954" xr:uid="{38B96024-71F1-4D35-B8AD-4060713747C2}"/>
    <cellStyle name="Normal 4 2 2 4 2 5 5" xfId="25466" xr:uid="{39726886-B996-427D-9878-F32605EC1946}"/>
    <cellStyle name="Normal 4 2 2 4 2 5 6" xfId="13004" xr:uid="{F1E4B336-E499-4981-8108-CA3BBF41F09A}"/>
    <cellStyle name="Normal 4 2 2 4 2 6" xfId="2351" xr:uid="{00000000-0005-0000-0000-000082050000}"/>
    <cellStyle name="Normal 4 2 2 4 2 6 2" xfId="7477" xr:uid="{B1557CEC-49F6-4432-A9B6-3FA38E9ECDD5}"/>
    <cellStyle name="Normal 4 2 2 4 2 6 2 2" xfId="17857" xr:uid="{0E89E44A-523E-472B-943B-FA6A00816B8D}"/>
    <cellStyle name="Normal 4 2 2 4 2 6 3" xfId="10310" xr:uid="{8C71FD11-9122-4445-B3C1-70AB7805FDB4}"/>
    <cellStyle name="Normal 4 2 2 4 2 6 3 2" xfId="20690" xr:uid="{80D63F16-10E5-4DA3-A974-0043DAC15398}"/>
    <cellStyle name="Normal 4 2 2 4 2 6 4" xfId="24881" xr:uid="{3D4B304D-F455-457D-A90B-E2E5A08C7EA4}"/>
    <cellStyle name="Normal 4 2 2 4 2 6 5" xfId="15024" xr:uid="{B669BB6C-6997-4AD8-8732-EA1A33D9B286}"/>
    <cellStyle name="Normal 4 2 2 4 2 7" xfId="3892" xr:uid="{B1EFC525-476C-434F-9E37-E08229CCCE26}"/>
    <cellStyle name="Normal 4 2 2 4 2 7 2" xfId="8723" xr:uid="{FCE14AAF-D21D-4506-9395-355BAD6D8146}"/>
    <cellStyle name="Normal 4 2 2 4 2 7 2 2" xfId="19103" xr:uid="{F27D2E40-C611-4140-9B54-38E2E2EE971B}"/>
    <cellStyle name="Normal 4 2 2 4 2 7 3" xfId="11556" xr:uid="{AA35E4C3-6C6B-47D8-B322-4B463ED45D22}"/>
    <cellStyle name="Normal 4 2 2 4 2 7 3 2" xfId="21936" xr:uid="{23C4568E-9550-4B68-846A-7D11E933FE72}"/>
    <cellStyle name="Normal 4 2 2 4 2 7 4" xfId="16270" xr:uid="{6E29289B-C7EC-4ECC-B39D-909A5086C9CB}"/>
    <cellStyle name="Normal 4 2 2 4 2 8" xfId="5228" xr:uid="{50D16BA2-8008-491C-BC3B-413F344C97FB}"/>
    <cellStyle name="Normal 4 2 2 4 2 8 2" xfId="14526" xr:uid="{4C3EE0CF-CA2D-48BF-95C6-4BF5421807AC}"/>
    <cellStyle name="Normal 4 2 2 4 2 9" xfId="6979" xr:uid="{875A6027-B59C-4A05-9E65-B3598367CBD9}"/>
    <cellStyle name="Normal 4 2 2 4 2 9 2" xfId="17359" xr:uid="{31A635BB-04AE-4C97-823E-027693102A10}"/>
    <cellStyle name="Normal 4 2 2 4 3" xfId="927" xr:uid="{00000000-0005-0000-0000-000051050000}"/>
    <cellStyle name="Normal 4 2 2 4 3 2" xfId="3297" xr:uid="{00000000-0005-0000-0000-000089050000}"/>
    <cellStyle name="Normal 4 2 2 4 3 2 2" xfId="6354" xr:uid="{DB7ED969-706E-4EF0-8AEF-B44F27724A10}"/>
    <cellStyle name="Normal 4 2 2 4 3 2 2 2" xfId="23125" xr:uid="{9FE4B55D-C27F-4451-A7C1-C9A4141F9F8A}"/>
    <cellStyle name="Normal 4 2 2 4 3 2 2 3" xfId="27250" xr:uid="{CA430E71-5522-4843-98CF-6155ACFE8AD5}"/>
    <cellStyle name="Normal 4 2 2 4 3 2 2 4" xfId="15923" xr:uid="{C8B4B23E-964D-45F0-BD2E-16FB4962FA6A}"/>
    <cellStyle name="Normal 4 2 2 4 3 2 3" xfId="8376" xr:uid="{E71EE9B8-8A89-4351-94DC-B421A5A739E6}"/>
    <cellStyle name="Normal 4 2 2 4 3 2 3 2" xfId="28898" xr:uid="{8A9BB08A-E1CA-405D-AAF2-CCC73066E3DE}"/>
    <cellStyle name="Normal 4 2 2 4 3 2 3 3" xfId="18756" xr:uid="{39935B28-D386-4C98-8C09-EB303EB0DF92}"/>
    <cellStyle name="Normal 4 2 2 4 3 2 4" xfId="11209" xr:uid="{2C0893F6-16AC-4C83-9939-1FC44AAE1A9C}"/>
    <cellStyle name="Normal 4 2 2 4 3 2 4 2" xfId="21589" xr:uid="{A416532E-34D5-4011-986D-89B29049DD01}"/>
    <cellStyle name="Normal 4 2 2 4 3 2 5" xfId="23637" xr:uid="{ADB69F83-0DC2-4AB2-A25E-152CDECDF452}"/>
    <cellStyle name="Normal 4 2 2 4 3 2 6" xfId="13847" xr:uid="{A4050B32-F993-42F5-8D2A-3EA26B22D6A8}"/>
    <cellStyle name="Normal 4 2 2 4 3 3" xfId="2767" xr:uid="{00000000-0005-0000-0000-00008A050000}"/>
    <cellStyle name="Normal 4 2 2 4 3 3 2" xfId="5984" xr:uid="{D714554F-13C7-4848-82DA-F99578ED663A}"/>
    <cellStyle name="Normal 4 2 2 4 3 3 2 2" xfId="26166" xr:uid="{4A8A2886-3655-4331-8314-C7D89A290E72}"/>
    <cellStyle name="Normal 4 2 2 4 3 3 2 3" xfId="15437" xr:uid="{BC108CB3-8816-4F88-B024-2E3BE8906A44}"/>
    <cellStyle name="Normal 4 2 2 4 3 3 3" xfId="7890" xr:uid="{F9E1BE4C-D1B0-4252-8D15-CA52ECD0B49B}"/>
    <cellStyle name="Normal 4 2 2 4 3 3 3 2" xfId="18270" xr:uid="{9D3BCCF4-1B4A-4E65-BE42-0D0D7784F0B5}"/>
    <cellStyle name="Normal 4 2 2 4 3 3 4" xfId="10723" xr:uid="{F08D7AC6-7D0D-40B5-9DBE-C91C9CF97BB7}"/>
    <cellStyle name="Normal 4 2 2 4 3 3 4 2" xfId="21103" xr:uid="{8FB6AC6A-4B64-430D-A14E-25FF3B69A30F}"/>
    <cellStyle name="Normal 4 2 2 4 3 3 5" xfId="23728" xr:uid="{CF92C751-6CFD-4CA8-A398-128DAAC974AF}"/>
    <cellStyle name="Normal 4 2 2 4 3 3 6" xfId="13216" xr:uid="{E7F360B1-F7E5-46C2-A001-A68EAD7EDD58}"/>
    <cellStyle name="Normal 4 2 2 4 3 4" xfId="4181" xr:uid="{C41374AA-398E-49B6-93FD-E1A9331CDFBC}"/>
    <cellStyle name="Normal 4 2 2 4 3 4 2" xfId="8952" xr:uid="{2AE103A5-42BD-4788-B14D-BCB8209021C1}"/>
    <cellStyle name="Normal 4 2 2 4 3 4 2 2" xfId="29040" xr:uid="{1A00E0E5-F5CE-451B-9F9A-DA9C7B5273AD}"/>
    <cellStyle name="Normal 4 2 2 4 3 4 2 3" xfId="19332" xr:uid="{110560D6-4830-4636-B47C-84D0AA400F01}"/>
    <cellStyle name="Normal 4 2 2 4 3 4 3" xfId="11785" xr:uid="{4AB957CD-0568-492F-99FA-8AA901196C47}"/>
    <cellStyle name="Normal 4 2 2 4 3 4 3 2" xfId="22165" xr:uid="{959B2846-8940-444B-9242-3D2D882B8289}"/>
    <cellStyle name="Normal 4 2 2 4 3 4 4" xfId="23592" xr:uid="{85AB795E-D515-4FF1-B160-6B8D05B87815}"/>
    <cellStyle name="Normal 4 2 2 4 3 4 5" xfId="16499" xr:uid="{041B70B4-5B7D-41AE-8F55-49F80D50D331}"/>
    <cellStyle name="Normal 4 2 2 4 3 5" xfId="5230" xr:uid="{C79EFE5B-41C6-462D-B4AC-220D9794CBC6}"/>
    <cellStyle name="Normal 4 2 2 4 3 5 2" xfId="28283" xr:uid="{A131D15C-124D-4DEB-BDDF-DD0D370252B0}"/>
    <cellStyle name="Normal 4 2 2 4 3 5 3" xfId="14528" xr:uid="{239FF3B8-81F4-4B1E-8621-980706B91857}"/>
    <cellStyle name="Normal 4 2 2 4 3 6" xfId="6981" xr:uid="{13FAE052-AAAF-4089-9B8C-AC0A9A30A793}"/>
    <cellStyle name="Normal 4 2 2 4 3 6 2" xfId="17361" xr:uid="{798452EE-FFD2-46AE-A248-D50DB1B3F953}"/>
    <cellStyle name="Normal 4 2 2 4 3 7" xfId="9814" xr:uid="{F6094285-A40A-4F54-8464-644AB105B121}"/>
    <cellStyle name="Normal 4 2 2 4 3 7 2" xfId="20194" xr:uid="{E0FCD560-82AA-48F0-8626-A9CDB155C7F6}"/>
    <cellStyle name="Normal 4 2 2 4 3 8" xfId="23926" xr:uid="{B8BD615D-BCC6-44CB-97AB-FCFF8CC4069D}"/>
    <cellStyle name="Normal 4 2 2 4 3 9" xfId="12742" xr:uid="{EF6AB516-E6BA-436B-8008-52FF10DC7C72}"/>
    <cellStyle name="Normal 4 2 2 4 4" xfId="928" xr:uid="{00000000-0005-0000-0000-000052050000}"/>
    <cellStyle name="Normal 4 2 2 4 4 2" xfId="4511" xr:uid="{7F0BAE6F-8248-4C02-BF04-CC0E1E710B11}"/>
    <cellStyle name="Normal 4 2 2 4 4 2 2" xfId="9282" xr:uid="{C5A7C9DC-C510-4E40-89A9-1A786C2F8733}"/>
    <cellStyle name="Normal 4 2 2 4 4 2 2 2" xfId="29263" xr:uid="{9B6D7F25-F703-4899-B377-A6929FFA8706}"/>
    <cellStyle name="Normal 4 2 2 4 4 2 2 3" xfId="19662" xr:uid="{75DA1B32-F879-4F31-9D4A-AE0B31D392BA}"/>
    <cellStyle name="Normal 4 2 2 4 4 2 3" xfId="12115" xr:uid="{90B7D2CC-CB4E-4D61-8F2C-37CD29D6B66B}"/>
    <cellStyle name="Normal 4 2 2 4 4 2 3 2" xfId="22495" xr:uid="{12E16E5C-8897-4BE6-B2B0-329C403E707D}"/>
    <cellStyle name="Normal 4 2 2 4 4 2 4" xfId="25603" xr:uid="{95370623-BF1A-416E-987A-4E99F4F097B5}"/>
    <cellStyle name="Normal 4 2 2 4 4 2 5" xfId="16829" xr:uid="{5AF74597-6190-4DBE-B557-1DC9EE8ABB2C}"/>
    <cellStyle name="Normal 4 2 2 4 4 3" xfId="5231" xr:uid="{DC98DC4E-5DC0-4CF2-B1E2-0640CA7891F1}"/>
    <cellStyle name="Normal 4 2 2 4 4 3 2" xfId="25857" xr:uid="{39A713B4-432B-4920-8061-C58CD61DE077}"/>
    <cellStyle name="Normal 4 2 2 4 4 3 3" xfId="14529" xr:uid="{E125828D-806B-441F-8960-87D5B184F968}"/>
    <cellStyle name="Normal 4 2 2 4 4 4" xfId="6982" xr:uid="{B589063A-5A25-4BE9-873F-199C25D2C403}"/>
    <cellStyle name="Normal 4 2 2 4 4 4 2" xfId="17362" xr:uid="{5DA7FAB8-26C6-4D3C-AD00-27D33ACB7DE0}"/>
    <cellStyle name="Normal 4 2 2 4 4 5" xfId="9815" xr:uid="{5FDF8056-D649-42E6-86D3-515DFA2885AE}"/>
    <cellStyle name="Normal 4 2 2 4 4 5 2" xfId="20195" xr:uid="{9694BB31-BBB1-4DE5-AE33-972C3DB25A66}"/>
    <cellStyle name="Normal 4 2 2 4 4 6" xfId="22921" xr:uid="{38504A9F-730E-4AFE-84EC-6873EF8F377A}"/>
    <cellStyle name="Normal 4 2 2 4 4 7" xfId="13848" xr:uid="{48C4D6CF-5E56-4CE8-BED3-BA3B24319385}"/>
    <cellStyle name="Normal 4 2 2 4 5" xfId="2927" xr:uid="{00000000-0005-0000-0000-00008C050000}"/>
    <cellStyle name="Normal 4 2 2 4 5 2" xfId="6106" xr:uid="{94E986A0-9D03-4141-BAA9-6B86CD95BC63}"/>
    <cellStyle name="Normal 4 2 2 4 5 2 2" xfId="25711" xr:uid="{E5329199-FF78-4B4A-8B5D-D953DEA46CC1}"/>
    <cellStyle name="Normal 4 2 2 4 5 2 3" xfId="27964" xr:uid="{2BA4E496-5583-47CD-A334-E7ADA2E23914}"/>
    <cellStyle name="Normal 4 2 2 4 5 2 4" xfId="15584" xr:uid="{C60D9B1A-07BB-4E09-9939-2FD56421173C}"/>
    <cellStyle name="Normal 4 2 2 4 5 3" xfId="8037" xr:uid="{7DA0102F-5996-450F-A2F8-FD7CA9B9A43A}"/>
    <cellStyle name="Normal 4 2 2 4 5 3 2" xfId="28240" xr:uid="{4B0F276F-F12C-461C-96E8-541A24B9A97B}"/>
    <cellStyle name="Normal 4 2 2 4 5 3 3" xfId="18417" xr:uid="{66C3041F-BB06-46A9-8916-6826EF97BC08}"/>
    <cellStyle name="Normal 4 2 2 4 5 4" xfId="10870" xr:uid="{D17C5C4B-F940-4D53-86D1-51EE1CD3A322}"/>
    <cellStyle name="Normal 4 2 2 4 5 4 2" xfId="21250" xr:uid="{529D701B-8938-44F3-9B41-8B7D3475A218}"/>
    <cellStyle name="Normal 4 2 2 4 5 5" xfId="25269" xr:uid="{89D46EA6-8B48-4DE6-96C0-708E1778CD65}"/>
    <cellStyle name="Normal 4 2 2 4 5 6" xfId="13440" xr:uid="{0433115D-CD86-4F97-9A69-0CD7588BD6CA}"/>
    <cellStyle name="Normal 4 2 2 4 6" xfId="2454" xr:uid="{00000000-0005-0000-0000-00008D050000}"/>
    <cellStyle name="Normal 4 2 2 4 6 2" xfId="5745" xr:uid="{6B248BF3-FE3E-4975-ACF5-E79D0C31AE6B}"/>
    <cellStyle name="Normal 4 2 2 4 6 2 2" xfId="27107" xr:uid="{6D5AABAF-7EA6-482E-A3D3-B00D19E543D5}"/>
    <cellStyle name="Normal 4 2 2 4 6 2 3" xfId="15125" xr:uid="{472856FF-6085-4563-98BB-CE62A8294F52}"/>
    <cellStyle name="Normal 4 2 2 4 6 3" xfId="7578" xr:uid="{F76A5DB4-AE73-4355-9086-9B46F7852BB8}"/>
    <cellStyle name="Normal 4 2 2 4 6 3 2" xfId="17958" xr:uid="{735D299E-C6F1-4BB1-8DDD-5D65C0A2C320}"/>
    <cellStyle name="Normal 4 2 2 4 6 4" xfId="10411" xr:uid="{9021F540-409A-4C40-A5B4-87DF8A106FF3}"/>
    <cellStyle name="Normal 4 2 2 4 6 4 2" xfId="20791" xr:uid="{7220C185-106B-4FC8-9093-434972A947E8}"/>
    <cellStyle name="Normal 4 2 2 4 6 5" xfId="22675" xr:uid="{A71608BB-3685-495F-8A97-BC62EF5BA3EA}"/>
    <cellStyle name="Normal 4 2 2 4 6 6" xfId="12841" xr:uid="{0DD415B8-547E-4632-B007-51AFF8BE85A1}"/>
    <cellStyle name="Normal 4 2 2 4 7" xfId="2208" xr:uid="{00000000-0005-0000-0000-000081050000}"/>
    <cellStyle name="Normal 4 2 2 4 7 2" xfId="7334" xr:uid="{3BF7C5D6-6D70-4BAB-9DE4-9D0AB1537E19}"/>
    <cellStyle name="Normal 4 2 2 4 7 2 2" xfId="17714" xr:uid="{A5A87725-B542-456C-8C24-5938A5086B56}"/>
    <cellStyle name="Normal 4 2 2 4 7 3" xfId="10167" xr:uid="{4DC94CEA-72D3-4462-AEBD-33D0D4D37B08}"/>
    <cellStyle name="Normal 4 2 2 4 7 3 2" xfId="20547" xr:uid="{812DAA69-B456-4A1B-A0AE-237CBC55FE00}"/>
    <cellStyle name="Normal 4 2 2 4 7 4" xfId="25095" xr:uid="{59F58065-4199-4106-9A15-BD2C5391B7B0}"/>
    <cellStyle name="Normal 4 2 2 4 7 5" xfId="14881" xr:uid="{0112D7EC-2D98-4DEC-B91B-F1F848280BB9}"/>
    <cellStyle name="Normal 4 2 2 4 8" xfId="3972" xr:uid="{0ED48F26-5E12-4166-A72C-6C4C5EBBF6E1}"/>
    <cellStyle name="Normal 4 2 2 4 8 2" xfId="8795" xr:uid="{B54FB584-BA06-4EA1-8EA4-E90091879801}"/>
    <cellStyle name="Normal 4 2 2 4 8 2 2" xfId="19175" xr:uid="{43D71011-D7FA-43E6-AE67-38BB7485609A}"/>
    <cellStyle name="Normal 4 2 2 4 8 3" xfId="11628" xr:uid="{768F07F0-1087-4E61-808E-A14C0851C388}"/>
    <cellStyle name="Normal 4 2 2 4 8 3 2" xfId="22008" xr:uid="{46234296-031E-4FFD-AB74-AEB0A33D65BC}"/>
    <cellStyle name="Normal 4 2 2 4 8 4" xfId="16342" xr:uid="{EBCA9866-59FB-4AE0-99FD-11E1A4B490BA}"/>
    <cellStyle name="Normal 4 2 2 4 9" xfId="5227" xr:uid="{141EB3B9-3DBB-46EA-A0E2-EEA3709D310A}"/>
    <cellStyle name="Normal 4 2 2 4 9 2" xfId="14525" xr:uid="{5959E2D1-4D58-4EA5-A4A4-9B85D8ADCB59}"/>
    <cellStyle name="Normal 4 2 2 5" xfId="929" xr:uid="{00000000-0005-0000-0000-000053050000}"/>
    <cellStyle name="Normal 4 2 2 5 10" xfId="9816" xr:uid="{58171749-EBE0-41BC-A70E-179CEEF4D561}"/>
    <cellStyle name="Normal 4 2 2 5 10 2" xfId="20196" xr:uid="{F2D3F1B8-6D2E-44D4-A005-7B245604EB93}"/>
    <cellStyle name="Normal 4 2 2 5 11" xfId="23638" xr:uid="{4F6A9DC8-DC4E-49AC-9523-A707C70EEC77}"/>
    <cellStyle name="Normal 4 2 2 5 12" xfId="12585" xr:uid="{4A902344-3DCA-4B79-8C03-DAFE5EFE6440}"/>
    <cellStyle name="Normal 4 2 2 5 2" xfId="930" xr:uid="{00000000-0005-0000-0000-000054050000}"/>
    <cellStyle name="Normal 4 2 2 5 2 2" xfId="931" xr:uid="{00000000-0005-0000-0000-000055050000}"/>
    <cellStyle name="Normal 4 2 2 5 2 2 2" xfId="5234" xr:uid="{BB2A55E1-3D3F-4778-BABA-3D7670BAE9A7}"/>
    <cellStyle name="Normal 4 2 2 5 2 2 2 2" xfId="24779" xr:uid="{74E8F1D5-1987-43CF-86B6-92E1C1DC5CAE}"/>
    <cellStyle name="Normal 4 2 2 5 2 2 2 3" xfId="27414" xr:uid="{91A993C5-8F2D-4A39-B491-DF055DE86D3F}"/>
    <cellStyle name="Normal 4 2 2 5 2 2 2 4" xfId="14532" xr:uid="{A58CF70A-7684-468F-AF9E-72F91CDEE923}"/>
    <cellStyle name="Normal 4 2 2 5 2 2 3" xfId="6985" xr:uid="{B06B3D5D-2FFD-47A5-9374-E7A749D7EB10}"/>
    <cellStyle name="Normal 4 2 2 5 2 2 3 2" xfId="27616" xr:uid="{686F00C0-92AF-48EF-8F7F-341E1897A390}"/>
    <cellStyle name="Normal 4 2 2 5 2 2 3 3" xfId="27353" xr:uid="{702B176F-70B9-4C22-9475-A180B82C544E}"/>
    <cellStyle name="Normal 4 2 2 5 2 2 3 4" xfId="17365" xr:uid="{7DE463CC-A07F-486F-BB45-A1F85BEC3835}"/>
    <cellStyle name="Normal 4 2 2 5 2 2 4" xfId="9818" xr:uid="{D5FE8D46-57A1-4FC6-9783-A476A8A2C32E}"/>
    <cellStyle name="Normal 4 2 2 5 2 2 4 2" xfId="29412" xr:uid="{68BE820C-826A-4F57-ADEA-F7F33A39BF0A}"/>
    <cellStyle name="Normal 4 2 2 5 2 2 4 3" xfId="20198" xr:uid="{F308CD53-9FA7-4232-AE58-24B2EA28331A}"/>
    <cellStyle name="Normal 4 2 2 5 2 2 5" xfId="24678" xr:uid="{1AB2CD9D-E3DE-4EBE-B49B-256598088DFA}"/>
    <cellStyle name="Normal 4 2 2 5 2 2 6" xfId="13849" xr:uid="{D5346BBC-C88F-434A-BAD1-F6962974956D}"/>
    <cellStyle name="Normal 4 2 2 5 2 3" xfId="2768" xr:uid="{00000000-0005-0000-0000-000091050000}"/>
    <cellStyle name="Normal 4 2 2 5 2 3 2" xfId="5985" xr:uid="{4F79CE1D-FD04-4C1D-A924-F43EB3944698}"/>
    <cellStyle name="Normal 4 2 2 5 2 3 2 2" xfId="27659" xr:uid="{78AB8423-D389-4A4C-AA7F-9649141E7E78}"/>
    <cellStyle name="Normal 4 2 2 5 2 3 2 3" xfId="15438" xr:uid="{531E4F4E-25E5-4752-B345-7AB1E9CE93D1}"/>
    <cellStyle name="Normal 4 2 2 5 2 3 3" xfId="7891" xr:uid="{CF0B3C64-E9A4-45CB-A1FE-9AC51949BCF2}"/>
    <cellStyle name="Normal 4 2 2 5 2 3 3 2" xfId="18271" xr:uid="{2B965257-6DF8-4838-AC3B-96710552853B}"/>
    <cellStyle name="Normal 4 2 2 5 2 3 4" xfId="10724" xr:uid="{9D62CC09-3D0C-4422-B8FC-85CA6C106737}"/>
    <cellStyle name="Normal 4 2 2 5 2 3 4 2" xfId="21104" xr:uid="{BFCBB2F2-3BD5-4435-B291-1D9922CF1C77}"/>
    <cellStyle name="Normal 4 2 2 5 2 3 5" xfId="24429" xr:uid="{B81F789B-A9FC-42A8-8330-5722F5ED092D}"/>
    <cellStyle name="Normal 4 2 2 5 2 3 6" xfId="13218" xr:uid="{0AE12896-55C9-400E-B3AD-39B52619F1E1}"/>
    <cellStyle name="Normal 4 2 2 5 2 4" xfId="4182" xr:uid="{C65CDB0D-6C14-4C4C-87D1-96C498932E52}"/>
    <cellStyle name="Normal 4 2 2 5 2 4 2" xfId="8953" xr:uid="{AEBCDB12-132A-452C-88C9-3FC1C24CFE4E}"/>
    <cellStyle name="Normal 4 2 2 5 2 4 2 2" xfId="29041" xr:uid="{26AD6E36-E1A2-433D-A82E-BC36F2F67C15}"/>
    <cellStyle name="Normal 4 2 2 5 2 4 2 3" xfId="19333" xr:uid="{C7C432BD-09CF-4123-8F42-D072425FBBA1}"/>
    <cellStyle name="Normal 4 2 2 5 2 4 3" xfId="11786" xr:uid="{A55D2D27-6739-4D76-82E6-630FED310E41}"/>
    <cellStyle name="Normal 4 2 2 5 2 4 3 2" xfId="22166" xr:uid="{321A2C97-4639-4556-BBDC-487AF3689163}"/>
    <cellStyle name="Normal 4 2 2 5 2 4 4" xfId="25057" xr:uid="{1F29A50C-4EA9-4D04-AC66-CEF83CD20367}"/>
    <cellStyle name="Normal 4 2 2 5 2 4 5" xfId="16500" xr:uid="{440D7215-C38F-4516-A4CE-2A597E91CD6C}"/>
    <cellStyle name="Normal 4 2 2 5 2 5" xfId="5233" xr:uid="{5B25C12D-A192-48CA-AC6B-FE90824957C4}"/>
    <cellStyle name="Normal 4 2 2 5 2 5 2" xfId="26475" xr:uid="{783D4596-487B-4E3C-BB7C-A9BBBD3AC4AA}"/>
    <cellStyle name="Normal 4 2 2 5 2 5 3" xfId="14531" xr:uid="{3D001904-949B-4072-A028-E4CB6746FFCE}"/>
    <cellStyle name="Normal 4 2 2 5 2 6" xfId="6984" xr:uid="{45EC6BC5-5E6F-4537-B521-428A8AFBB9A5}"/>
    <cellStyle name="Normal 4 2 2 5 2 6 2" xfId="17364" xr:uid="{862A1209-6E22-4B39-845A-AFB905B8255E}"/>
    <cellStyle name="Normal 4 2 2 5 2 7" xfId="9817" xr:uid="{AAC5116F-CB34-4B2F-8E39-FFF7ED7A0A97}"/>
    <cellStyle name="Normal 4 2 2 5 2 7 2" xfId="20197" xr:uid="{7412C043-D4CC-480B-86F4-33890837420C}"/>
    <cellStyle name="Normal 4 2 2 5 2 8" xfId="24649" xr:uid="{88F5A006-EB78-4F59-BF5B-E07823D4D7C3}"/>
    <cellStyle name="Normal 4 2 2 5 2 9" xfId="12743" xr:uid="{431D2F21-2C4D-4F5F-BA8F-7DD2E2FAB5CD}"/>
    <cellStyle name="Normal 4 2 2 5 3" xfId="932" xr:uid="{00000000-0005-0000-0000-000056050000}"/>
    <cellStyle name="Normal 4 2 2 5 3 2" xfId="4512" xr:uid="{E049B8BE-D8B3-4C11-B71A-CECFADEA9B46}"/>
    <cellStyle name="Normal 4 2 2 5 3 2 2" xfId="9283" xr:uid="{59266FD9-2CBC-409D-BE2A-DADD88089D21}"/>
    <cellStyle name="Normal 4 2 2 5 3 2 2 2" xfId="29264" xr:uid="{8F65F3E8-198E-4DC9-B2F5-2F429F94C8C2}"/>
    <cellStyle name="Normal 4 2 2 5 3 2 2 3" xfId="19663" xr:uid="{171404A7-91D5-4668-BD99-3D813849E06B}"/>
    <cellStyle name="Normal 4 2 2 5 3 2 3" xfId="12116" xr:uid="{729A547F-B580-400E-A1FF-6F5B18CD426C}"/>
    <cellStyle name="Normal 4 2 2 5 3 2 3 2" xfId="22496" xr:uid="{0D8505EA-1315-4A5E-B875-2CCF2ABF7183}"/>
    <cellStyle name="Normal 4 2 2 5 3 2 4" xfId="23436" xr:uid="{05B6868B-10CB-4611-8174-C49205B1C086}"/>
    <cellStyle name="Normal 4 2 2 5 3 2 5" xfId="16830" xr:uid="{04DF7987-3D04-4196-95B7-14D3FE0348E2}"/>
    <cellStyle name="Normal 4 2 2 5 3 3" xfId="5235" xr:uid="{D0DC0D79-6B0D-42F4-8359-B63BD6B67808}"/>
    <cellStyle name="Normal 4 2 2 5 3 3 2" xfId="23028" xr:uid="{6C72D273-C781-4929-9BDC-EC14BA3726CA}"/>
    <cellStyle name="Normal 4 2 2 5 3 3 3" xfId="27281" xr:uid="{FEC6DF22-1838-4905-B289-846F6F736681}"/>
    <cellStyle name="Normal 4 2 2 5 3 3 4" xfId="14533" xr:uid="{9362DCF5-4498-4EE8-8D1C-A467273DD596}"/>
    <cellStyle name="Normal 4 2 2 5 3 4" xfId="6986" xr:uid="{901345E2-1587-469C-939D-B36370FF6A42}"/>
    <cellStyle name="Normal 4 2 2 5 3 4 2" xfId="25624" xr:uid="{3D7F0D0C-9321-4763-AD34-9EF0AE3FF06C}"/>
    <cellStyle name="Normal 4 2 2 5 3 4 3" xfId="28579" xr:uid="{63F75DC7-B827-4F4B-831E-0EB2CFD23B86}"/>
    <cellStyle name="Normal 4 2 2 5 3 4 4" xfId="17366" xr:uid="{8DCB8E37-B49A-46AC-82EB-538434DD6566}"/>
    <cellStyle name="Normal 4 2 2 5 3 5" xfId="9819" xr:uid="{22B8E61A-940A-44EF-A67B-1FEF8E888503}"/>
    <cellStyle name="Normal 4 2 2 5 3 5 2" xfId="29413" xr:uid="{8E69B30C-E9F1-4BF1-A24F-F3AC703D1500}"/>
    <cellStyle name="Normal 4 2 2 5 3 5 3" xfId="20199" xr:uid="{AC92B244-EF5E-4695-B110-FEA706E96ED0}"/>
    <cellStyle name="Normal 4 2 2 5 3 6" xfId="23035" xr:uid="{B1C54EFA-4EE1-4FC3-8C1B-3F4ED1734102}"/>
    <cellStyle name="Normal 4 2 2 5 3 7" xfId="13850" xr:uid="{BAFA886D-9DEC-4C30-B41C-4298CE465B14}"/>
    <cellStyle name="Normal 4 2 2 5 4" xfId="933" xr:uid="{00000000-0005-0000-0000-000057050000}"/>
    <cellStyle name="Normal 4 2 2 5 4 2" xfId="5236" xr:uid="{FBF7B6F4-DCA5-464C-A60C-8751E1E408E9}"/>
    <cellStyle name="Normal 4 2 2 5 4 2 2" xfId="24702" xr:uid="{C7485AA5-B669-4551-9315-FC080ED8CFEA}"/>
    <cellStyle name="Normal 4 2 2 5 4 2 3" xfId="26232" xr:uid="{6AD5F11A-EA59-4309-8090-DC567E72943C}"/>
    <cellStyle name="Normal 4 2 2 5 4 2 4" xfId="14534" xr:uid="{7ECE356E-313B-42CB-A1D3-FCC2375DFF9A}"/>
    <cellStyle name="Normal 4 2 2 5 4 3" xfId="6987" xr:uid="{E84AAD02-12D7-498D-988A-7DE82B4F9F15}"/>
    <cellStyle name="Normal 4 2 2 5 4 3 2" xfId="27044" xr:uid="{699BE569-BFB6-4A74-9F07-4D458083C0BC}"/>
    <cellStyle name="Normal 4 2 2 5 4 3 3" xfId="17367" xr:uid="{A1361F66-D4AA-4CF8-9DAD-7AD2D9E3D438}"/>
    <cellStyle name="Normal 4 2 2 5 4 4" xfId="9820" xr:uid="{BE39222B-A1CF-424C-B8B8-0E83D50105AB}"/>
    <cellStyle name="Normal 4 2 2 5 4 4 2" xfId="20200" xr:uid="{E020F430-1093-46F8-9E00-662975A4E683}"/>
    <cellStyle name="Normal 4 2 2 5 4 5" xfId="24314" xr:uid="{31FBF425-6E7C-4A0E-B0B8-02059FDD6E19}"/>
    <cellStyle name="Normal 4 2 2 5 4 6" xfId="13441" xr:uid="{1695C9F3-8203-4C46-A191-BA26B2A9EFE9}"/>
    <cellStyle name="Normal 4 2 2 5 5" xfId="2514" xr:uid="{00000000-0005-0000-0000-000094050000}"/>
    <cellStyle name="Normal 4 2 2 5 5 2" xfId="5791" xr:uid="{77BAEC64-5E37-4042-98C2-8298A57D0226}"/>
    <cellStyle name="Normal 4 2 2 5 5 2 2" xfId="27528" xr:uid="{AD85F3C9-B223-4255-90FB-AD6300F365A0}"/>
    <cellStyle name="Normal 4 2 2 5 5 2 3" xfId="15185" xr:uid="{3C121F72-D4F8-4D10-8449-508995BBCF3A}"/>
    <cellStyle name="Normal 4 2 2 5 5 3" xfId="7638" xr:uid="{F8DB22E3-7B6D-4144-802D-7AA035B0A0EE}"/>
    <cellStyle name="Normal 4 2 2 5 5 3 2" xfId="18018" xr:uid="{A4DF8C86-0048-4F64-8F80-FAD5B89C41FF}"/>
    <cellStyle name="Normal 4 2 2 5 5 4" xfId="10471" xr:uid="{8C3DC2F1-19B5-4410-B4B5-C002ABC268E2}"/>
    <cellStyle name="Normal 4 2 2 5 5 4 2" xfId="20851" xr:uid="{CF407E97-4759-4A15-ABD7-8BBA39E492D5}"/>
    <cellStyle name="Normal 4 2 2 5 5 5" xfId="24480" xr:uid="{8D7EE892-8887-495A-A9A0-AD53852F641B}"/>
    <cellStyle name="Normal 4 2 2 5 5 6" xfId="12901" xr:uid="{D6A48E63-4E4B-45EA-A18E-8440363B7741}"/>
    <cellStyle name="Normal 4 2 2 5 6" xfId="2352" xr:uid="{00000000-0005-0000-0000-00008E050000}"/>
    <cellStyle name="Normal 4 2 2 5 6 2" xfId="7478" xr:uid="{DB22DD5E-9B79-40A0-9C8D-3FA9C2E3A5B5}"/>
    <cellStyle name="Normal 4 2 2 5 6 2 2" xfId="28091" xr:uid="{71BE59F2-93C1-40BC-814A-90D10CD9E6F6}"/>
    <cellStyle name="Normal 4 2 2 5 6 2 3" xfId="17858" xr:uid="{F9370712-E4E1-4873-B0F5-71AD2E79E593}"/>
    <cellStyle name="Normal 4 2 2 5 6 3" xfId="10311" xr:uid="{EFD862F5-19BF-4263-BCA2-5A933F86B82B}"/>
    <cellStyle name="Normal 4 2 2 5 6 3 2" xfId="20691" xr:uid="{41724785-511B-42F5-800E-97FAF9D83914}"/>
    <cellStyle name="Normal 4 2 2 5 6 4" xfId="23716" xr:uid="{D1BE1319-0532-4686-98EF-6512B4ADDEDD}"/>
    <cellStyle name="Normal 4 2 2 5 6 5" xfId="15025" xr:uid="{7E22B584-62AC-47F9-A90D-CB5E498CB451}"/>
    <cellStyle name="Normal 4 2 2 5 7" xfId="3973" xr:uid="{C4ACFCEF-14B3-40AE-ABFF-B000279843F1}"/>
    <cellStyle name="Normal 4 2 2 5 7 2" xfId="8796" xr:uid="{C5D84EDB-E9B5-4072-9365-B9F8F88EE448}"/>
    <cellStyle name="Normal 4 2 2 5 7 2 2" xfId="19176" xr:uid="{9E213812-8C20-4C0B-BA78-7AFC9E58DEB3}"/>
    <cellStyle name="Normal 4 2 2 5 7 3" xfId="11629" xr:uid="{C23ADEDA-2837-47F1-9E98-FDE60199FEC2}"/>
    <cellStyle name="Normal 4 2 2 5 7 3 2" xfId="22009" xr:uid="{2254D8D2-FDA5-4C97-B63B-61350D6E97E8}"/>
    <cellStyle name="Normal 4 2 2 5 7 4" xfId="28326" xr:uid="{9E80C560-B7C3-4DF8-8EF7-1A19A15D5A9C}"/>
    <cellStyle name="Normal 4 2 2 5 7 5" xfId="16343" xr:uid="{4A3E1B43-F1F0-4F84-A199-892F3592355D}"/>
    <cellStyle name="Normal 4 2 2 5 8" xfId="5232" xr:uid="{99EDCC47-7759-4792-8EE3-30957819F237}"/>
    <cellStyle name="Normal 4 2 2 5 8 2" xfId="14530" xr:uid="{05C04DB2-3738-498B-8248-64DBEBF26A1B}"/>
    <cellStyle name="Normal 4 2 2 5 9" xfId="6983" xr:uid="{7234C7C5-2619-42B4-9EBE-929194430821}"/>
    <cellStyle name="Normal 4 2 2 5 9 2" xfId="17363" xr:uid="{5C19578B-13BB-4230-930C-8CB16E58F99E}"/>
    <cellStyle name="Normal 4 2 2 6" xfId="934" xr:uid="{00000000-0005-0000-0000-000058050000}"/>
    <cellStyle name="Normal 4 2 2 6 10" xfId="9821" xr:uid="{2561D18D-4E72-4AE6-AA97-22DF5CAF4D20}"/>
    <cellStyle name="Normal 4 2 2 6 10 2" xfId="20201" xr:uid="{DD89E622-D3D6-4B3E-B7AD-5A25DA26FF2A}"/>
    <cellStyle name="Normal 4 2 2 6 11" xfId="23589" xr:uid="{11A9B7DB-80B6-4EA4-A830-7E6CBC498292}"/>
    <cellStyle name="Normal 4 2 2 6 12" xfId="12586" xr:uid="{E2F84217-4F6D-4768-A087-B3CEB335A4E4}"/>
    <cellStyle name="Normal 4 2 2 6 2" xfId="935" xr:uid="{00000000-0005-0000-0000-000059050000}"/>
    <cellStyle name="Normal 4 2 2 6 2 2" xfId="936" xr:uid="{00000000-0005-0000-0000-00005A050000}"/>
    <cellStyle name="Normal 4 2 2 6 2 2 2" xfId="5239" xr:uid="{6F5B2623-C032-414D-8BC1-BDCFC1F6835C}"/>
    <cellStyle name="Normal 4 2 2 6 2 2 2 2" xfId="22742" xr:uid="{09CD513C-488E-4419-97B1-B67AF03D62BA}"/>
    <cellStyle name="Normal 4 2 2 6 2 2 2 3" xfId="27579" xr:uid="{DFB8FFD9-D5C8-4DA4-8614-F96625D45145}"/>
    <cellStyle name="Normal 4 2 2 6 2 2 2 4" xfId="14537" xr:uid="{A5EF2391-BEAF-477E-8940-36D03BE1E800}"/>
    <cellStyle name="Normal 4 2 2 6 2 2 3" xfId="6990" xr:uid="{95F4974A-894F-4860-8699-13AB1BEB70AB}"/>
    <cellStyle name="Normal 4 2 2 6 2 2 3 2" xfId="27617" xr:uid="{ED699511-B2B0-4ECF-BFA3-495CB59F5F4E}"/>
    <cellStyle name="Normal 4 2 2 6 2 2 3 3" xfId="26659" xr:uid="{EF9AA21E-2E22-4858-8F3D-7B1CA787E389}"/>
    <cellStyle name="Normal 4 2 2 6 2 2 3 4" xfId="17370" xr:uid="{5F93B48C-62FE-4CC8-ADE3-9E2B782D49B9}"/>
    <cellStyle name="Normal 4 2 2 6 2 2 4" xfId="9823" xr:uid="{1D8DD49B-3C79-41E4-9C8F-9484788576C5}"/>
    <cellStyle name="Normal 4 2 2 6 2 2 4 2" xfId="29414" xr:uid="{CCD0D234-5A2B-4730-A0F9-0150433F8D5E}"/>
    <cellStyle name="Normal 4 2 2 6 2 2 4 3" xfId="20203" xr:uid="{C31C3F99-CC06-43B0-A424-4AF2C4049761}"/>
    <cellStyle name="Normal 4 2 2 6 2 2 5" xfId="24360" xr:uid="{4C68074B-E687-4033-8FEB-9F77E550AE00}"/>
    <cellStyle name="Normal 4 2 2 6 2 2 6" xfId="13851" xr:uid="{DAA0A645-9EEE-48A8-AF04-A76D1DCAD4DD}"/>
    <cellStyle name="Normal 4 2 2 6 2 3" xfId="2769" xr:uid="{00000000-0005-0000-0000-000098050000}"/>
    <cellStyle name="Normal 4 2 2 6 2 3 2" xfId="5986" xr:uid="{77158A41-DC44-4BAC-82C0-46E3F59185DA}"/>
    <cellStyle name="Normal 4 2 2 6 2 3 2 2" xfId="26906" xr:uid="{B6EF9791-E7B2-44FD-ACE6-D90AB1367990}"/>
    <cellStyle name="Normal 4 2 2 6 2 3 2 3" xfId="15439" xr:uid="{3320EA68-7558-45B0-AFEC-B1ADC52F4049}"/>
    <cellStyle name="Normal 4 2 2 6 2 3 3" xfId="7892" xr:uid="{44AC1D0C-A867-43BA-A801-5D1DFE078152}"/>
    <cellStyle name="Normal 4 2 2 6 2 3 3 2" xfId="18272" xr:uid="{8879CEAB-EFBF-4490-9446-1A37C0675D06}"/>
    <cellStyle name="Normal 4 2 2 6 2 3 4" xfId="10725" xr:uid="{FC74A597-35EC-4AFA-97DC-58E59BEF5AB2}"/>
    <cellStyle name="Normal 4 2 2 6 2 3 4 2" xfId="21105" xr:uid="{6F74B78A-DFE0-4366-8219-445536C6F776}"/>
    <cellStyle name="Normal 4 2 2 6 2 3 5" xfId="25357" xr:uid="{5DD0AF5D-8B3F-444E-AA6A-9DCDDE37FF46}"/>
    <cellStyle name="Normal 4 2 2 6 2 3 6" xfId="13219" xr:uid="{9A48E49D-3543-4A53-84C3-D924CEF31E0D}"/>
    <cellStyle name="Normal 4 2 2 6 2 4" xfId="4183" xr:uid="{4A600C20-B7B2-4CC1-8893-32A614127785}"/>
    <cellStyle name="Normal 4 2 2 6 2 4 2" xfId="8954" xr:uid="{EA0D9F9D-E07C-4CB9-BE3E-87351E77F228}"/>
    <cellStyle name="Normal 4 2 2 6 2 4 2 2" xfId="29042" xr:uid="{2DBA315C-5C30-47D3-A2FB-DEF876A68A13}"/>
    <cellStyle name="Normal 4 2 2 6 2 4 2 3" xfId="19334" xr:uid="{975FDC66-83DC-45C1-BC2E-40F9A9AC5561}"/>
    <cellStyle name="Normal 4 2 2 6 2 4 3" xfId="11787" xr:uid="{CA5CD5B8-C598-4FC7-9B17-45027E2B06BD}"/>
    <cellStyle name="Normal 4 2 2 6 2 4 3 2" xfId="22167" xr:uid="{A0187298-99B6-4651-BD1A-6C1C79138CB1}"/>
    <cellStyle name="Normal 4 2 2 6 2 4 4" xfId="23963" xr:uid="{388895BE-FD39-4AF5-B105-8FDC92A42E0B}"/>
    <cellStyle name="Normal 4 2 2 6 2 4 5" xfId="16501" xr:uid="{C5169F37-8B69-4859-8714-687CB20A635B}"/>
    <cellStyle name="Normal 4 2 2 6 2 5" xfId="5238" xr:uid="{662E116E-9EC3-4A06-979B-4EFE42AE6890}"/>
    <cellStyle name="Normal 4 2 2 6 2 5 2" xfId="28371" xr:uid="{70454BAD-28A9-4101-AE6B-D9ED288DDA2B}"/>
    <cellStyle name="Normal 4 2 2 6 2 5 3" xfId="14536" xr:uid="{5187D604-5B23-4136-BC05-65A19767659B}"/>
    <cellStyle name="Normal 4 2 2 6 2 6" xfId="6989" xr:uid="{FF310834-285A-481B-9925-936D55C32865}"/>
    <cellStyle name="Normal 4 2 2 6 2 6 2" xfId="17369" xr:uid="{3DB2F12C-026A-4A45-B982-D32BF14048DC}"/>
    <cellStyle name="Normal 4 2 2 6 2 7" xfId="9822" xr:uid="{ECA44F94-06E9-4180-9BDD-88E77CCD4115}"/>
    <cellStyle name="Normal 4 2 2 6 2 7 2" xfId="20202" xr:uid="{E0440E39-4A6D-45F4-8B3C-3D4577E20CFE}"/>
    <cellStyle name="Normal 4 2 2 6 2 8" xfId="22931" xr:uid="{1FA73B3E-1D31-499C-8A57-0C8195DC023A}"/>
    <cellStyle name="Normal 4 2 2 6 2 9" xfId="12744" xr:uid="{F073804B-386A-4A13-9194-C1CB16759E4B}"/>
    <cellStyle name="Normal 4 2 2 6 3" xfId="937" xr:uid="{00000000-0005-0000-0000-00005B050000}"/>
    <cellStyle name="Normal 4 2 2 6 3 2" xfId="4513" xr:uid="{3C535D30-4F3D-46CB-AFA7-72D4C11D4890}"/>
    <cellStyle name="Normal 4 2 2 6 3 2 2" xfId="9284" xr:uid="{9A792B1F-E3F2-44F4-BC2C-B5A5BE9CC4A8}"/>
    <cellStyle name="Normal 4 2 2 6 3 2 2 2" xfId="29265" xr:uid="{8CF39A1A-A244-4345-BA53-8293D37B0FDB}"/>
    <cellStyle name="Normal 4 2 2 6 3 2 2 3" xfId="19664" xr:uid="{2A9B5CC3-3017-488E-97D0-098DAD78554D}"/>
    <cellStyle name="Normal 4 2 2 6 3 2 3" xfId="12117" xr:uid="{1A834563-6AB8-48AC-BECC-0CB2AF0093DD}"/>
    <cellStyle name="Normal 4 2 2 6 3 2 3 2" xfId="22497" xr:uid="{7C83541A-4FC0-4BB7-82C5-06FE99E97000}"/>
    <cellStyle name="Normal 4 2 2 6 3 2 4" xfId="24961" xr:uid="{F3290EC6-C128-4396-83B4-C190E6F07075}"/>
    <cellStyle name="Normal 4 2 2 6 3 2 5" xfId="16831" xr:uid="{2607B29E-3790-41F8-B887-50EC8B36D73A}"/>
    <cellStyle name="Normal 4 2 2 6 3 3" xfId="5240" xr:uid="{90D8FC7C-E81B-4DA4-BA7F-0935FFDDE95B}"/>
    <cellStyle name="Normal 4 2 2 6 3 3 2" xfId="26821" xr:uid="{4FF99E2A-6C61-4C03-ACCE-44D4D0A6E67D}"/>
    <cellStyle name="Normal 4 2 2 6 3 3 3" xfId="27485" xr:uid="{2C8E640E-2B5A-4837-A3E7-41231A33D013}"/>
    <cellStyle name="Normal 4 2 2 6 3 3 4" xfId="14538" xr:uid="{AE953FB9-649F-4C31-9347-AD2DA4997FA0}"/>
    <cellStyle name="Normal 4 2 2 6 3 4" xfId="6991" xr:uid="{3C5B5C16-8376-49F8-B0CB-5AB1F34D0DFB}"/>
    <cellStyle name="Normal 4 2 2 6 3 4 2" xfId="27284" xr:uid="{3980CFEC-2FE6-4C5C-BED4-9B7570AFD8E2}"/>
    <cellStyle name="Normal 4 2 2 6 3 4 3" xfId="27271" xr:uid="{862D206E-6C31-4D59-A121-52856B57CFD7}"/>
    <cellStyle name="Normal 4 2 2 6 3 4 4" xfId="17371" xr:uid="{550094BF-19E4-4FD0-8B2B-5979CB7F0FF3}"/>
    <cellStyle name="Normal 4 2 2 6 3 5" xfId="9824" xr:uid="{CEB9C7F4-F0A1-4722-B955-5F2C1D176CBB}"/>
    <cellStyle name="Normal 4 2 2 6 3 5 2" xfId="29415" xr:uid="{26618566-766D-4872-8583-5618A3E842C7}"/>
    <cellStyle name="Normal 4 2 2 6 3 5 3" xfId="20204" xr:uid="{B3B95895-399D-4E1D-BF34-EA2962EEC19E}"/>
    <cellStyle name="Normal 4 2 2 6 3 6" xfId="24229" xr:uid="{514BFD68-60B8-4E2A-BEBA-EB6872B3289A}"/>
    <cellStyle name="Normal 4 2 2 6 3 7" xfId="13852" xr:uid="{5C8A8026-B8CF-48C7-B291-F159243D9733}"/>
    <cellStyle name="Normal 4 2 2 6 4" xfId="938" xr:uid="{00000000-0005-0000-0000-00005C050000}"/>
    <cellStyle name="Normal 4 2 2 6 4 2" xfId="5241" xr:uid="{8B7500D1-1045-40FB-A876-21499B7F35D7}"/>
    <cellStyle name="Normal 4 2 2 6 4 2 2" xfId="23325" xr:uid="{9F3982A5-F9A4-42BF-94FD-1144EC865199}"/>
    <cellStyle name="Normal 4 2 2 6 4 2 3" xfId="26269" xr:uid="{0A351F3D-29E9-459A-BE2F-2BDA2C34C3E0}"/>
    <cellStyle name="Normal 4 2 2 6 4 2 4" xfId="14539" xr:uid="{E29ABD2C-8DF0-401D-B148-402D0B0DBC6B}"/>
    <cellStyle name="Normal 4 2 2 6 4 3" xfId="6992" xr:uid="{4F566D0D-B754-4C10-8F65-41EB9DAD07DA}"/>
    <cellStyle name="Normal 4 2 2 6 4 3 2" xfId="27218" xr:uid="{A972ADBB-CA94-4267-9428-02104DFCED14}"/>
    <cellStyle name="Normal 4 2 2 6 4 3 3" xfId="17372" xr:uid="{F7CBC127-F930-4B83-8A23-AF06F29B60B2}"/>
    <cellStyle name="Normal 4 2 2 6 4 4" xfId="9825" xr:uid="{EA920DFB-FD30-4FB8-BCE4-997A3CE84931}"/>
    <cellStyle name="Normal 4 2 2 6 4 4 2" xfId="20205" xr:uid="{FAE1C70A-5106-450B-8D57-D90B25E4D0FB}"/>
    <cellStyle name="Normal 4 2 2 6 4 5" xfId="23581" xr:uid="{ECD4C5CC-E49D-4568-8896-C362906263EC}"/>
    <cellStyle name="Normal 4 2 2 6 4 6" xfId="13442" xr:uid="{6CB2BAB9-19E6-4059-BDB0-2427D88FA990}"/>
    <cellStyle name="Normal 4 2 2 6 5" xfId="2577" xr:uid="{00000000-0005-0000-0000-00009B050000}"/>
    <cellStyle name="Normal 4 2 2 6 5 2" xfId="5841" xr:uid="{BB13DED3-5EA3-43B9-963D-8ACB59D162CF}"/>
    <cellStyle name="Normal 4 2 2 6 5 2 2" xfId="26838" xr:uid="{437FD476-A855-46B3-934E-248641D8A05B}"/>
    <cellStyle name="Normal 4 2 2 6 5 2 3" xfId="15248" xr:uid="{693E8A13-DBC6-4777-94D9-DF3033BB3255}"/>
    <cellStyle name="Normal 4 2 2 6 5 3" xfId="7701" xr:uid="{D062841D-12D1-4B74-8218-F4536D4677E6}"/>
    <cellStyle name="Normal 4 2 2 6 5 3 2" xfId="18081" xr:uid="{F8220E91-E151-48CE-B448-569CB90D494F}"/>
    <cellStyle name="Normal 4 2 2 6 5 4" xfId="10534" xr:uid="{DD7E7BC7-C813-4AA2-801A-51231DD1A7A6}"/>
    <cellStyle name="Normal 4 2 2 6 5 4 2" xfId="20914" xr:uid="{16A8D1CD-5EC0-4376-BDD5-9CC83AA89412}"/>
    <cellStyle name="Normal 4 2 2 6 5 5" xfId="24969" xr:uid="{6D93BF68-17F3-41CB-9DDA-E8C0E8DEE6BD}"/>
    <cellStyle name="Normal 4 2 2 6 5 6" xfId="12964" xr:uid="{1B54A201-D8DB-4CA1-9906-E4EF9C822C61}"/>
    <cellStyle name="Normal 4 2 2 6 6" xfId="2353" xr:uid="{00000000-0005-0000-0000-000095050000}"/>
    <cellStyle name="Normal 4 2 2 6 6 2" xfId="7479" xr:uid="{FAEF91AF-9211-4435-A837-B87E36160B8C}"/>
    <cellStyle name="Normal 4 2 2 6 6 2 2" xfId="26929" xr:uid="{5B19A4BC-3F78-4EE6-8F92-C8895AE3E6EA}"/>
    <cellStyle name="Normal 4 2 2 6 6 2 3" xfId="17859" xr:uid="{5525B37D-CB38-447D-85B6-6EE5E847F0DC}"/>
    <cellStyle name="Normal 4 2 2 6 6 3" xfId="10312" xr:uid="{DA2AEF52-F208-4F89-A091-302F21486427}"/>
    <cellStyle name="Normal 4 2 2 6 6 3 2" xfId="20692" xr:uid="{B4B6196F-62E2-4FDD-996A-245C9E1D4C98}"/>
    <cellStyle name="Normal 4 2 2 6 6 4" xfId="23030" xr:uid="{09ED6ABB-BDED-4F80-B8BB-8E7246681CA1}"/>
    <cellStyle name="Normal 4 2 2 6 6 5" xfId="15026" xr:uid="{C22F411D-7C67-4A71-B13B-8EE2229526A0}"/>
    <cellStyle name="Normal 4 2 2 6 7" xfId="3974" xr:uid="{3C44D71E-0ED7-4B64-B21F-FB171EDB30F8}"/>
    <cellStyle name="Normal 4 2 2 6 7 2" xfId="8797" xr:uid="{CDB8CAFA-399C-4118-97FE-5516055D49DA}"/>
    <cellStyle name="Normal 4 2 2 6 7 2 2" xfId="19177" xr:uid="{285168F4-5223-4535-A0CE-271C75819637}"/>
    <cellStyle name="Normal 4 2 2 6 7 3" xfId="11630" xr:uid="{A488E30D-91C2-44D5-AB3E-7785E8398C46}"/>
    <cellStyle name="Normal 4 2 2 6 7 3 2" xfId="22010" xr:uid="{F707871D-780D-4C95-B221-B241EF4E1839}"/>
    <cellStyle name="Normal 4 2 2 6 7 4" xfId="27574" xr:uid="{36575FDE-8F80-4BA2-AC5B-6CB7E45CBDEC}"/>
    <cellStyle name="Normal 4 2 2 6 7 5" xfId="16344" xr:uid="{AFC830DC-84AB-4ED2-BEE4-C2ADF3452D36}"/>
    <cellStyle name="Normal 4 2 2 6 8" xfId="5237" xr:uid="{5BDB20EC-E8E3-44DF-84B7-9AFAC17D679F}"/>
    <cellStyle name="Normal 4 2 2 6 8 2" xfId="14535" xr:uid="{7843AA79-BD79-4A07-84FF-0BAB2ADCF180}"/>
    <cellStyle name="Normal 4 2 2 6 9" xfId="6988" xr:uid="{7A743304-F793-4464-8858-A840A2C99EAD}"/>
    <cellStyle name="Normal 4 2 2 6 9 2" xfId="17368" xr:uid="{2C470E94-78DF-49F4-ADD7-DE0028853463}"/>
    <cellStyle name="Normal 4 2 2 7" xfId="939" xr:uid="{00000000-0005-0000-0000-00005D050000}"/>
    <cellStyle name="Normal 4 2 2 7 10" xfId="12587" xr:uid="{F487EBE3-2457-4BE7-A555-B738C8F4B1CC}"/>
    <cellStyle name="Normal 4 2 2 7 2" xfId="940" xr:uid="{00000000-0005-0000-0000-00005E050000}"/>
    <cellStyle name="Normal 4 2 2 7 2 2" xfId="2928" xr:uid="{00000000-0005-0000-0000-00009E050000}"/>
    <cellStyle name="Normal 4 2 2 7 2 2 2" xfId="6107" xr:uid="{57C0A4CB-A731-4894-954B-67C4835C67DD}"/>
    <cellStyle name="Normal 4 2 2 7 2 2 2 2" xfId="28549" xr:uid="{00EB9B60-60AE-47DF-87FC-A929CF3ECBC9}"/>
    <cellStyle name="Normal 4 2 2 7 2 2 2 3" xfId="28558" xr:uid="{0D04EC90-A42A-42BA-BEC8-C572A8A71233}"/>
    <cellStyle name="Normal 4 2 2 7 2 2 2 4" xfId="15585" xr:uid="{989D8687-E2BC-414E-B06B-B1EEA33901DE}"/>
    <cellStyle name="Normal 4 2 2 7 2 2 3" xfId="8038" xr:uid="{E11D03F5-4B64-441A-B3A8-AF846F4FD19D}"/>
    <cellStyle name="Normal 4 2 2 7 2 2 3 2" xfId="28544" xr:uid="{B1383DD4-151F-44B8-845C-866CCE70ABA6}"/>
    <cellStyle name="Normal 4 2 2 7 2 2 3 3" xfId="18418" xr:uid="{0D9E908E-557F-4CB0-8D4D-439C683CD112}"/>
    <cellStyle name="Normal 4 2 2 7 2 2 4" xfId="10871" xr:uid="{CD1F0151-0780-4C32-A907-04B6AC3F91C0}"/>
    <cellStyle name="Normal 4 2 2 7 2 2 4 2" xfId="21251" xr:uid="{E173457F-7059-4390-9D22-FBD5B29E91A9}"/>
    <cellStyle name="Normal 4 2 2 7 2 2 5" xfId="24333" xr:uid="{9B020136-7BA9-4ECA-901B-0B93B9691C85}"/>
    <cellStyle name="Normal 4 2 2 7 2 2 6" xfId="13443" xr:uid="{CB385DE0-E6B5-435B-8AB0-FC43CF144F09}"/>
    <cellStyle name="Normal 4 2 2 7 2 3" xfId="5243" xr:uid="{D04BEBCB-D9B3-46E7-9F67-2B62050C65D8}"/>
    <cellStyle name="Normal 4 2 2 7 2 3 2" xfId="22813" xr:uid="{6EC1EBB6-14EB-46B1-B179-3A987D46FA48}"/>
    <cellStyle name="Normal 4 2 2 7 2 3 3" xfId="27001" xr:uid="{BABBEF22-2173-49D7-B125-D2184A702964}"/>
    <cellStyle name="Normal 4 2 2 7 2 3 4" xfId="14541" xr:uid="{BD1DD18D-ADD1-4FCB-9B93-1322F539C844}"/>
    <cellStyle name="Normal 4 2 2 7 2 4" xfId="6994" xr:uid="{86F6412A-F37C-4495-A69A-3EA4E32F3A34}"/>
    <cellStyle name="Normal 4 2 2 7 2 4 2" xfId="26233" xr:uid="{FEE8BE2B-87B2-4DAA-9A76-C334EC6AE9DB}"/>
    <cellStyle name="Normal 4 2 2 7 2 4 3" xfId="28377" xr:uid="{EA9DC767-E875-4F33-9676-DFF1AE133D23}"/>
    <cellStyle name="Normal 4 2 2 7 2 4 4" xfId="17374" xr:uid="{DFCFE355-5189-466F-8882-4EDE43DCB1DD}"/>
    <cellStyle name="Normal 4 2 2 7 2 5" xfId="9827" xr:uid="{7F2563CD-AD6A-483B-8E73-61E5882B47DA}"/>
    <cellStyle name="Normal 4 2 2 7 2 5 2" xfId="29416" xr:uid="{441BBF49-982E-411F-A346-AEDD884F8C83}"/>
    <cellStyle name="Normal 4 2 2 7 2 5 3" xfId="20207" xr:uid="{7AB1868C-4F40-4E23-939E-075A2BBFBB20}"/>
    <cellStyle name="Normal 4 2 2 7 2 6" xfId="25430" xr:uid="{31D5A380-4290-46FB-957A-611FB36B4545}"/>
    <cellStyle name="Normal 4 2 2 7 2 7" xfId="12745" xr:uid="{22704B4E-8FE0-49EF-A78F-8EA5E20E7E73}"/>
    <cellStyle name="Normal 4 2 2 7 3" xfId="941" xr:uid="{00000000-0005-0000-0000-00005F050000}"/>
    <cellStyle name="Normal 4 2 2 7 3 2" xfId="5244" xr:uid="{B40BB902-CB0E-40C3-A0CD-B7F27874C6B2}"/>
    <cellStyle name="Normal 4 2 2 7 3 2 2" xfId="27667" xr:uid="{17E9F41F-C4CD-4EDE-ABF5-8174F052771D}"/>
    <cellStyle name="Normal 4 2 2 7 3 2 3" xfId="27515" xr:uid="{FD804A08-F8CC-4A4A-A913-C66336A6B8B3}"/>
    <cellStyle name="Normal 4 2 2 7 3 2 4" xfId="14542" xr:uid="{DBF67581-FF04-4376-8D32-9033CD4C85DC}"/>
    <cellStyle name="Normal 4 2 2 7 3 3" xfId="6995" xr:uid="{43D0183A-0402-46DC-A9A6-746377F5DC85}"/>
    <cellStyle name="Normal 4 2 2 7 3 3 2" xfId="27611" xr:uid="{877A84E7-BEAE-42D5-98EC-569717F4AA35}"/>
    <cellStyle name="Normal 4 2 2 7 3 3 3" xfId="27753" xr:uid="{1AA65364-8454-410A-83E3-AA9DDBDD96C7}"/>
    <cellStyle name="Normal 4 2 2 7 3 3 4" xfId="17375" xr:uid="{BBDB9507-B01F-4BEC-AB97-141A5F057185}"/>
    <cellStyle name="Normal 4 2 2 7 3 4" xfId="9828" xr:uid="{CB5FE095-E508-4487-95A1-4C0A4FB94C21}"/>
    <cellStyle name="Normal 4 2 2 7 3 4 2" xfId="29417" xr:uid="{F8ED6E61-114B-4280-81CA-949C17B9017D}"/>
    <cellStyle name="Normal 4 2 2 7 3 4 3" xfId="20208" xr:uid="{F73018EA-2BD9-4911-861A-F3E27C3C8E03}"/>
    <cellStyle name="Normal 4 2 2 7 3 5" xfId="22779" xr:uid="{3C1090F0-CECB-4396-8D62-6EE60CEF2CBA}"/>
    <cellStyle name="Normal 4 2 2 7 3 6" xfId="13220" xr:uid="{F238A0EC-F728-491D-AB52-3CBDDEEC0F2B}"/>
    <cellStyle name="Normal 4 2 2 7 4" xfId="2354" xr:uid="{00000000-0005-0000-0000-00009C050000}"/>
    <cellStyle name="Normal 4 2 2 7 4 2" xfId="7480" xr:uid="{AF381B43-6F28-42FB-ADF6-39881F3664B6}"/>
    <cellStyle name="Normal 4 2 2 7 4 2 2" xfId="27339" xr:uid="{4C124964-6D75-43BD-87A3-DB5968AB63FC}"/>
    <cellStyle name="Normal 4 2 2 7 4 2 3" xfId="17860" xr:uid="{1AA920BF-D970-4DB5-96D4-82BE17E020E1}"/>
    <cellStyle name="Normal 4 2 2 7 4 3" xfId="10313" xr:uid="{17223411-B143-474A-9153-83094A1A8D56}"/>
    <cellStyle name="Normal 4 2 2 7 4 3 2" xfId="20693" xr:uid="{578AB773-C1CD-4F3D-AAA2-422DB0737571}"/>
    <cellStyle name="Normal 4 2 2 7 4 4" xfId="24349" xr:uid="{3E4651B1-E0F7-4322-977E-C1E96A9EB270}"/>
    <cellStyle name="Normal 4 2 2 7 4 5" xfId="15027" xr:uid="{C73873C5-A60C-4636-A163-84B1757B618D}"/>
    <cellStyle name="Normal 4 2 2 7 5" xfId="3975" xr:uid="{934EA604-89F8-4E07-B3A6-51317F9C39B3}"/>
    <cellStyle name="Normal 4 2 2 7 5 2" xfId="8798" xr:uid="{E97C1750-D686-46D2-90C1-4907475BF21F}"/>
    <cellStyle name="Normal 4 2 2 7 5 2 2" xfId="28984" xr:uid="{16F49C96-6BD1-419D-918F-631C11AFE1DC}"/>
    <cellStyle name="Normal 4 2 2 7 5 2 3" xfId="19178" xr:uid="{911759E1-9787-40A1-8AE4-7B1622E8E587}"/>
    <cellStyle name="Normal 4 2 2 7 5 3" xfId="11631" xr:uid="{3CEC2403-4157-40CA-9E59-0F5F1916D13A}"/>
    <cellStyle name="Normal 4 2 2 7 5 3 2" xfId="22011" xr:uid="{A5C5B410-8379-4663-B995-C71596118E97}"/>
    <cellStyle name="Normal 4 2 2 7 5 4" xfId="22970" xr:uid="{4BDC54B1-DED7-41CA-BED8-E15591FD4457}"/>
    <cellStyle name="Normal 4 2 2 7 5 5" xfId="16345" xr:uid="{2A1BC78A-509C-4FA4-9AE8-1B2CDACF40D9}"/>
    <cellStyle name="Normal 4 2 2 7 6" xfId="5242" xr:uid="{258B6F67-E5EF-4F01-8939-97492B16C45F}"/>
    <cellStyle name="Normal 4 2 2 7 6 2" xfId="27170" xr:uid="{4124BC3B-E978-4BFE-B8F2-6D9FFD167813}"/>
    <cellStyle name="Normal 4 2 2 7 6 3" xfId="28732" xr:uid="{58230EF1-BA5D-4231-AA59-4E83E22C59CC}"/>
    <cellStyle name="Normal 4 2 2 7 6 4" xfId="14540" xr:uid="{F4F19B9C-E86A-4A6A-B6B4-A7727EA94E00}"/>
    <cellStyle name="Normal 4 2 2 7 7" xfId="6993" xr:uid="{AA130C79-5346-4DC8-A7EA-6C1A6065897D}"/>
    <cellStyle name="Normal 4 2 2 7 7 2" xfId="26938" xr:uid="{612954AE-D8B5-49B2-89B9-2B002DFA3236}"/>
    <cellStyle name="Normal 4 2 2 7 7 3" xfId="17373" xr:uid="{A97E16E6-D345-4653-842F-738BB3BAE9E2}"/>
    <cellStyle name="Normal 4 2 2 7 8" xfId="9826" xr:uid="{184DB9DC-A051-4499-9310-FBC8AE4FAFAB}"/>
    <cellStyle name="Normal 4 2 2 7 8 2" xfId="20206" xr:uid="{0D6BC51B-4DDB-4E0B-AD2F-F96D6CB6D943}"/>
    <cellStyle name="Normal 4 2 2 7 9" xfId="23190" xr:uid="{188E0066-9312-4677-B353-400A1C65B06B}"/>
    <cellStyle name="Normal 4 2 2 8" xfId="942" xr:uid="{00000000-0005-0000-0000-000060050000}"/>
    <cellStyle name="Normal 4 2 2 8 10" xfId="12588" xr:uid="{B079923D-5E20-4831-A1EE-294B4200D102}"/>
    <cellStyle name="Normal 4 2 2 8 2" xfId="943" xr:uid="{00000000-0005-0000-0000-000061050000}"/>
    <cellStyle name="Normal 4 2 2 8 2 2" xfId="2929" xr:uid="{00000000-0005-0000-0000-0000A2050000}"/>
    <cellStyle name="Normal 4 2 2 8 2 2 2" xfId="6108" xr:uid="{09581792-6878-4251-A402-1BF73B90A971}"/>
    <cellStyle name="Normal 4 2 2 8 2 2 2 2" xfId="27833" xr:uid="{FE74F500-C292-4503-BFFC-57F6AAF580A9}"/>
    <cellStyle name="Normal 4 2 2 8 2 2 2 3" xfId="25968" xr:uid="{1EC5700D-4A61-4448-AD6F-E00583B5722B}"/>
    <cellStyle name="Normal 4 2 2 8 2 2 2 4" xfId="15586" xr:uid="{69769A35-F4BD-42E6-B479-E5B6925471AA}"/>
    <cellStyle name="Normal 4 2 2 8 2 2 3" xfId="8039" xr:uid="{64C8C9E2-9C80-4C86-96BF-735E47896E8C}"/>
    <cellStyle name="Normal 4 2 2 8 2 2 3 2" xfId="26180" xr:uid="{C1C144FB-D2B9-41FE-823D-8E407FAFD562}"/>
    <cellStyle name="Normal 4 2 2 8 2 2 3 3" xfId="18419" xr:uid="{AB733DD3-59EB-44FD-88FE-C553D0930AAA}"/>
    <cellStyle name="Normal 4 2 2 8 2 2 4" xfId="10872" xr:uid="{2EAAE8FA-6A0E-43DF-9D0F-6BE18F13AB63}"/>
    <cellStyle name="Normal 4 2 2 8 2 2 4 2" xfId="21252" xr:uid="{18E1EACE-9DC3-4EB3-AFCB-C3BB85F96F7E}"/>
    <cellStyle name="Normal 4 2 2 8 2 2 5" xfId="22783" xr:uid="{B6D41360-5303-4439-9539-3A457D6A800A}"/>
    <cellStyle name="Normal 4 2 2 8 2 2 6" xfId="13444" xr:uid="{D0DBE192-C6E1-426F-AF69-9E13AE9C728B}"/>
    <cellStyle name="Normal 4 2 2 8 2 3" xfId="5246" xr:uid="{289C0D3D-8600-4311-B6E6-04C89FA3FACF}"/>
    <cellStyle name="Normal 4 2 2 8 2 3 2" xfId="24676" xr:uid="{30638458-4653-4069-B1A0-FAB5B964E877}"/>
    <cellStyle name="Normal 4 2 2 8 2 3 3" xfId="28552" xr:uid="{52728E3E-1CE5-4205-BB37-C736E33D8CFB}"/>
    <cellStyle name="Normal 4 2 2 8 2 3 4" xfId="14544" xr:uid="{5F5559E7-9E8E-4F3C-921F-83265B2F862F}"/>
    <cellStyle name="Normal 4 2 2 8 2 4" xfId="6997" xr:uid="{98938B21-9FC9-4129-B01A-6E0E21BDE738}"/>
    <cellStyle name="Normal 4 2 2 8 2 4 2" xfId="26483" xr:uid="{DC37F2DE-BCCF-4A97-9840-6F251271A387}"/>
    <cellStyle name="Normal 4 2 2 8 2 4 3" xfId="25852" xr:uid="{77C348A3-9279-4F9E-979F-2E574ED2C001}"/>
    <cellStyle name="Normal 4 2 2 8 2 4 4" xfId="17377" xr:uid="{E33761A8-9F00-4268-951C-63294C6FA910}"/>
    <cellStyle name="Normal 4 2 2 8 2 5" xfId="9830" xr:uid="{A5738BC8-A75D-4FBB-887B-14D7995DCF5F}"/>
    <cellStyle name="Normal 4 2 2 8 2 5 2" xfId="29418" xr:uid="{F5410C9A-1AA5-45A9-AF2D-08D2E333369C}"/>
    <cellStyle name="Normal 4 2 2 8 2 5 3" xfId="20210" xr:uid="{E4AA0D4E-B5A6-4F5A-8840-62CE0C869968}"/>
    <cellStyle name="Normal 4 2 2 8 2 6" xfId="23796" xr:uid="{00FC52DA-01F4-4867-AD5C-93D2839C800E}"/>
    <cellStyle name="Normal 4 2 2 8 2 7" xfId="12746" xr:uid="{94FB40D9-BF27-4CB1-A214-31A4E496E876}"/>
    <cellStyle name="Normal 4 2 2 8 3" xfId="944" xr:uid="{00000000-0005-0000-0000-000062050000}"/>
    <cellStyle name="Normal 4 2 2 8 3 2" xfId="5247" xr:uid="{4D9BC826-49DF-4AF2-88B9-97A48C6BF2E8}"/>
    <cellStyle name="Normal 4 2 2 8 3 2 2" xfId="28390" xr:uid="{3AC4B514-BA35-4187-9298-F5195983ED60}"/>
    <cellStyle name="Normal 4 2 2 8 3 2 3" xfId="27145" xr:uid="{DADAAF39-1753-4664-BB00-A256FBA3CE3B}"/>
    <cellStyle name="Normal 4 2 2 8 3 2 4" xfId="14545" xr:uid="{BFEDBC4C-51DC-489D-AFEF-2749A13AABAB}"/>
    <cellStyle name="Normal 4 2 2 8 3 3" xfId="6998" xr:uid="{7F52BAFA-DE2F-4D6A-BEE8-CD7532851F97}"/>
    <cellStyle name="Normal 4 2 2 8 3 3 2" xfId="26436" xr:uid="{0FDE18EF-223E-4F9E-BB32-181FFF94D91A}"/>
    <cellStyle name="Normal 4 2 2 8 3 3 3" xfId="26747" xr:uid="{B6B9B256-7109-4468-8C1C-C130722DBA2B}"/>
    <cellStyle name="Normal 4 2 2 8 3 3 4" xfId="17378" xr:uid="{2B25E608-5F2C-423F-8C80-1375E2FAA2E4}"/>
    <cellStyle name="Normal 4 2 2 8 3 4" xfId="9831" xr:uid="{08A94F09-7809-4B28-882D-1B0F769EEEBD}"/>
    <cellStyle name="Normal 4 2 2 8 3 4 2" xfId="29419" xr:uid="{F109C8A4-44EC-41D2-92AB-8AC5B9E76DF1}"/>
    <cellStyle name="Normal 4 2 2 8 3 4 3" xfId="20211" xr:uid="{C5866C1F-E534-4979-B683-7A6B8D29D865}"/>
    <cellStyle name="Normal 4 2 2 8 3 5" xfId="22903" xr:uid="{A1855F6E-7621-41E9-B405-D45D8B422CE2}"/>
    <cellStyle name="Normal 4 2 2 8 3 6" xfId="13221" xr:uid="{261B8577-FDAC-4371-A1E3-01F7881F1F22}"/>
    <cellStyle name="Normal 4 2 2 8 4" xfId="2355" xr:uid="{00000000-0005-0000-0000-0000A0050000}"/>
    <cellStyle name="Normal 4 2 2 8 4 2" xfId="7481" xr:uid="{78E28C14-4BF2-45E6-90B6-51A0B78E35A8}"/>
    <cellStyle name="Normal 4 2 2 8 4 2 2" xfId="27646" xr:uid="{5D9CE891-17CD-4AA8-87DC-A95426A137B3}"/>
    <cellStyle name="Normal 4 2 2 8 4 2 3" xfId="17861" xr:uid="{5EA0968A-AC38-4283-8C58-897FF3CD151A}"/>
    <cellStyle name="Normal 4 2 2 8 4 3" xfId="10314" xr:uid="{B156299D-1585-4445-91F5-30774E13C2E2}"/>
    <cellStyle name="Normal 4 2 2 8 4 3 2" xfId="20694" xr:uid="{F3E85103-AE30-4527-A3BE-52C908370154}"/>
    <cellStyle name="Normal 4 2 2 8 4 4" xfId="25492" xr:uid="{1CC4CB99-89F5-432B-B534-392FA34B5B4B}"/>
    <cellStyle name="Normal 4 2 2 8 4 5" xfId="15028" xr:uid="{8CB859D4-7AE7-42E7-8605-196CC4590EC4}"/>
    <cellStyle name="Normal 4 2 2 8 5" xfId="3976" xr:uid="{1CC1E78C-F7DE-4130-A584-0982B132CF8E}"/>
    <cellStyle name="Normal 4 2 2 8 5 2" xfId="8799" xr:uid="{BA955A1A-5670-4FC0-99AD-5A2856B5D440}"/>
    <cellStyle name="Normal 4 2 2 8 5 2 2" xfId="28985" xr:uid="{34079C3E-CB67-4FC5-806A-7653903E694E}"/>
    <cellStyle name="Normal 4 2 2 8 5 2 3" xfId="19179" xr:uid="{44DB25A4-5BF0-40DB-8D02-41DD4CB5D720}"/>
    <cellStyle name="Normal 4 2 2 8 5 3" xfId="11632" xr:uid="{7E0DE244-4DBA-4549-ACCF-6E1DACEE34DD}"/>
    <cellStyle name="Normal 4 2 2 8 5 3 2" xfId="22012" xr:uid="{FF8FDA02-F622-47D5-89FC-F44A0ED0CF69}"/>
    <cellStyle name="Normal 4 2 2 8 5 4" xfId="23981" xr:uid="{37E8991E-E7DC-475D-A227-1F381F3327D3}"/>
    <cellStyle name="Normal 4 2 2 8 5 5" xfId="16346" xr:uid="{2226C1CB-C3F7-4DA7-A464-EC9956605E01}"/>
    <cellStyle name="Normal 4 2 2 8 6" xfId="5245" xr:uid="{872CE609-91EB-4200-84DC-9E4CAEF16719}"/>
    <cellStyle name="Normal 4 2 2 8 6 2" xfId="26519" xr:uid="{E356F0AA-9DB5-42C0-A8A8-D027EA83DE7F}"/>
    <cellStyle name="Normal 4 2 2 8 6 3" xfId="27054" xr:uid="{A4791983-7DC8-4FC4-9115-A49572A6DAB9}"/>
    <cellStyle name="Normal 4 2 2 8 6 4" xfId="14543" xr:uid="{660A899C-A2B3-44D5-A0AE-70E3028FA2FC}"/>
    <cellStyle name="Normal 4 2 2 8 7" xfId="6996" xr:uid="{F5CE00E5-403B-4776-BAF1-667226287A9D}"/>
    <cellStyle name="Normal 4 2 2 8 7 2" xfId="28722" xr:uid="{75DAF2BA-C780-463B-B47B-59D04D56A534}"/>
    <cellStyle name="Normal 4 2 2 8 7 3" xfId="17376" xr:uid="{7BBB0A78-A78B-4E47-A061-57FD249F2CAB}"/>
    <cellStyle name="Normal 4 2 2 8 8" xfId="9829" xr:uid="{3FCAB39E-5391-4F05-990F-45A67FFFFF88}"/>
    <cellStyle name="Normal 4 2 2 8 8 2" xfId="20209" xr:uid="{605D1BF4-2DAB-48AE-AA26-C94C99E2D0C0}"/>
    <cellStyle name="Normal 4 2 2 8 9" xfId="23103" xr:uid="{FA722071-1ED3-40CD-A15E-0F1B6755E765}"/>
    <cellStyle name="Normal 4 2 2 9" xfId="945" xr:uid="{00000000-0005-0000-0000-000063050000}"/>
    <cellStyle name="Normal 4 2 2 9 10" xfId="12581" xr:uid="{DE514E55-F128-4711-B21D-61AFB7B8B980}"/>
    <cellStyle name="Normal 4 2 2 9 2" xfId="3298" xr:uid="{00000000-0005-0000-0000-0000A5050000}"/>
    <cellStyle name="Normal 4 2 2 9 2 2" xfId="6355" xr:uid="{6E4E1E2D-8A1F-4B24-9424-9540C19E367E}"/>
    <cellStyle name="Normal 4 2 2 9 2 2 2" xfId="24061" xr:uid="{45CEF859-7BCD-43A7-9DF0-135D1D6D9722}"/>
    <cellStyle name="Normal 4 2 2 9 2 2 3" xfId="26596" xr:uid="{9106F3BF-F128-4A95-B1CD-60CF1E93C852}"/>
    <cellStyle name="Normal 4 2 2 9 2 2 4" xfId="15924" xr:uid="{594B141C-1131-44FA-9644-D29B5916A6AA}"/>
    <cellStyle name="Normal 4 2 2 9 2 3" xfId="8377" xr:uid="{680DAFC1-10CF-4115-A50B-E062B27340DB}"/>
    <cellStyle name="Normal 4 2 2 9 2 3 2" xfId="27080" xr:uid="{F65F60EC-4525-406B-B346-1CC28797EB54}"/>
    <cellStyle name="Normal 4 2 2 9 2 3 3" xfId="28899" xr:uid="{A099C605-7E55-41EE-943A-37B7A9E230B0}"/>
    <cellStyle name="Normal 4 2 2 9 2 3 4" xfId="18757" xr:uid="{BE8CF6AF-34B7-4897-A3C5-ABCA19E9F174}"/>
    <cellStyle name="Normal 4 2 2 9 2 4" xfId="11210" xr:uid="{4A039120-EAC4-4732-B509-DF19BC2B8961}"/>
    <cellStyle name="Normal 4 2 2 9 2 4 2" xfId="29479" xr:uid="{3EECB917-46C5-426D-B71C-9CAD5E36E357}"/>
    <cellStyle name="Normal 4 2 2 9 2 4 3" xfId="21590" xr:uid="{043FC9C7-426D-49F9-9931-347D933E02D0}"/>
    <cellStyle name="Normal 4 2 2 9 2 5" xfId="23210" xr:uid="{935A0560-C5B2-4465-8504-275C632C1F9F}"/>
    <cellStyle name="Normal 4 2 2 9 2 6" xfId="13853" xr:uid="{F186F80C-532F-4235-A090-3A81DB8588C4}"/>
    <cellStyle name="Normal 4 2 2 9 3" xfId="2761" xr:uid="{00000000-0005-0000-0000-0000A6050000}"/>
    <cellStyle name="Normal 4 2 2 9 3 2" xfId="5978" xr:uid="{2AF29E17-0413-428C-BBF0-234F517D09CF}"/>
    <cellStyle name="Normal 4 2 2 9 3 2 2" xfId="26727" xr:uid="{CBD8DB94-08B9-4486-9B8A-70ABEDF9C196}"/>
    <cellStyle name="Normal 4 2 2 9 3 2 3" xfId="15431" xr:uid="{58F35442-55F3-4803-AFFB-C5B9DA17A21B}"/>
    <cellStyle name="Normal 4 2 2 9 3 3" xfId="7884" xr:uid="{AD2FD54C-B7B0-483B-84C4-9315D79E4958}"/>
    <cellStyle name="Normal 4 2 2 9 3 3 2" xfId="18264" xr:uid="{8E6CD3BB-045E-4361-A340-E92C1684F0E3}"/>
    <cellStyle name="Normal 4 2 2 9 3 4" xfId="10717" xr:uid="{22042846-8DA7-4EFF-AF99-F515EC8385E3}"/>
    <cellStyle name="Normal 4 2 2 9 3 4 2" xfId="21097" xr:uid="{B4348F17-6C32-4A25-BAB2-9572A3923888}"/>
    <cellStyle name="Normal 4 2 2 9 3 5" xfId="24450" xr:uid="{5593175C-5566-4DF7-A66F-443ED8A91F7A}"/>
    <cellStyle name="Normal 4 2 2 9 3 6" xfId="13208" xr:uid="{D542F37B-7C2B-405F-B27E-0A0D239496E8}"/>
    <cellStyle name="Normal 4 2 2 9 4" xfId="2348" xr:uid="{00000000-0005-0000-0000-0000A4050000}"/>
    <cellStyle name="Normal 4 2 2 9 4 2" xfId="7474" xr:uid="{8319465A-71C1-44B2-86C2-66BC9E2147B4}"/>
    <cellStyle name="Normal 4 2 2 9 4 2 2" xfId="28677" xr:uid="{FC39BD23-F123-4A99-81DC-DB5D583C8804}"/>
    <cellStyle name="Normal 4 2 2 9 4 2 3" xfId="17854" xr:uid="{DD2E3797-C5E2-486C-9C3E-C72BADED4EAE}"/>
    <cellStyle name="Normal 4 2 2 9 4 3" xfId="10307" xr:uid="{2202193C-5B0D-41BD-BF6A-D20065EA68DF}"/>
    <cellStyle name="Normal 4 2 2 9 4 3 2" xfId="20687" xr:uid="{E46D9796-DE38-44E1-B95E-34EA2AC7FE65}"/>
    <cellStyle name="Normal 4 2 2 9 4 4" xfId="23960" xr:uid="{E211FAC1-22F6-4376-BF8E-9B6235C4893B}"/>
    <cellStyle name="Normal 4 2 2 9 4 5" xfId="15021" xr:uid="{84A360AA-ACC9-47BE-A916-17EADE44D08D}"/>
    <cellStyle name="Normal 4 2 2 9 5" xfId="3857" xr:uid="{0DFD9279-66F4-49BF-8ABE-BC45BE9D3279}"/>
    <cellStyle name="Normal 4 2 2 9 5 2" xfId="8688" xr:uid="{22B78481-BFA1-4D5C-BE0A-88DA74F04189}"/>
    <cellStyle name="Normal 4 2 2 9 5 2 2" xfId="19068" xr:uid="{D855CF00-E479-4DC7-A6F1-A54F0034438A}"/>
    <cellStyle name="Normal 4 2 2 9 5 3" xfId="11521" xr:uid="{84137D52-6A9A-45E9-822B-5688EA979476}"/>
    <cellStyle name="Normal 4 2 2 9 5 3 2" xfId="21901" xr:uid="{57BCF616-2B4E-42BA-BADD-ED4A680DF9F5}"/>
    <cellStyle name="Normal 4 2 2 9 5 4" xfId="26841" xr:uid="{3833537E-321F-4F08-8CD8-D4323549DA52}"/>
    <cellStyle name="Normal 4 2 2 9 5 5" xfId="16235" xr:uid="{7AD6093B-7B22-41CD-B28E-14C576F4FB21}"/>
    <cellStyle name="Normal 4 2 2 9 6" xfId="5248" xr:uid="{5F5B01DA-BF19-4D3F-9F37-461CE1DBE838}"/>
    <cellStyle name="Normal 4 2 2 9 6 2" xfId="14546" xr:uid="{CD01CB4D-BD54-4DA9-A0D7-6B36D8D57A7B}"/>
    <cellStyle name="Normal 4 2 2 9 7" xfId="6999" xr:uid="{0CE4F7C6-4118-43BE-A668-888ED1884BDB}"/>
    <cellStyle name="Normal 4 2 2 9 7 2" xfId="17379" xr:uid="{75471894-3CE6-4529-BE28-CAA3D6503453}"/>
    <cellStyle name="Normal 4 2 2 9 8" xfId="9832" xr:uid="{E0C65649-4008-44CA-BB86-D5E7ACF05731}"/>
    <cellStyle name="Normal 4 2 2 9 8 2" xfId="20212" xr:uid="{C03B357F-14E5-4DE0-BF16-B52EACF1B891}"/>
    <cellStyle name="Normal 4 2 2 9 9" xfId="24586" xr:uid="{B8116788-610A-4EF1-98E6-02B0A43EF3E3}"/>
    <cellStyle name="Normal 4 2 20" xfId="24903" xr:uid="{7CC5CC8E-A63E-44A8-9265-588E7557C3B6}"/>
    <cellStyle name="Normal 4 2 21" xfId="12388" xr:uid="{DF718B35-7351-4E69-B0D4-B23D8E6301EC}"/>
    <cellStyle name="Normal 4 2 3" xfId="946" xr:uid="{00000000-0005-0000-0000-000064050000}"/>
    <cellStyle name="Normal 4 2 3 10" xfId="5249" xr:uid="{2BD7E16D-467E-4203-BADC-0CC44CE1E35D}"/>
    <cellStyle name="Normal 4 2 3 10 2" xfId="14547" xr:uid="{7E3E2729-B3B9-497B-9C2D-2A6EA9BCF7EF}"/>
    <cellStyle name="Normal 4 2 3 11" xfId="7000" xr:uid="{0F8E82CF-DA38-44A7-9BAB-8EAF0FCC0A4D}"/>
    <cellStyle name="Normal 4 2 3 11 2" xfId="17380" xr:uid="{DE1D59A2-929D-42C0-BC66-443196226E3C}"/>
    <cellStyle name="Normal 4 2 3 12" xfId="9833" xr:uid="{9EED1AAC-1B2A-4562-ACE5-EE2F4E445031}"/>
    <cellStyle name="Normal 4 2 3 12 2" xfId="20213" xr:uid="{5B5515BB-C269-49F4-B6E4-B5A0733E303D}"/>
    <cellStyle name="Normal 4 2 3 13" xfId="24781" xr:uid="{A50685D2-0C11-46DF-A4A3-25F902E1626C}"/>
    <cellStyle name="Normal 4 2 3 14" xfId="12408" xr:uid="{B9A8D04E-3872-4C08-963B-4B8410F1CD3C}"/>
    <cellStyle name="Normal 4 2 3 2" xfId="947" xr:uid="{00000000-0005-0000-0000-000065050000}"/>
    <cellStyle name="Normal 4 2 3 2 10" xfId="7001" xr:uid="{F478E16C-4463-449F-9221-67C12BABAE90}"/>
    <cellStyle name="Normal 4 2 3 2 10 2" xfId="17381" xr:uid="{C78D9F6F-5C52-48CF-B7AA-8014ADBBEB0A}"/>
    <cellStyle name="Normal 4 2 3 2 11" xfId="9834" xr:uid="{E70F5F20-0996-46D8-B0A2-42AC2D61A96F}"/>
    <cellStyle name="Normal 4 2 3 2 11 2" xfId="20214" xr:uid="{2C568235-566C-418C-BCE9-C55DC896AC01}"/>
    <cellStyle name="Normal 4 2 3 2 12" xfId="25208" xr:uid="{50186835-642E-4C8F-BE3D-DA803AC18C20}"/>
    <cellStyle name="Normal 4 2 3 2 13" xfId="12468" xr:uid="{2BC600A7-7EE7-4979-8C49-A434A72939B8}"/>
    <cellStyle name="Normal 4 2 3 2 2" xfId="948" xr:uid="{00000000-0005-0000-0000-000066050000}"/>
    <cellStyle name="Normal 4 2 3 2 2 10" xfId="9835" xr:uid="{01B031BC-6941-4B26-920C-332DEB14A125}"/>
    <cellStyle name="Normal 4 2 3 2 2 10 2" xfId="20215" xr:uid="{2C21B5A5-C225-4DEB-AA3B-DADBCFFE6C9F}"/>
    <cellStyle name="Normal 4 2 3 2 2 11" xfId="23488" xr:uid="{29759637-3DD4-4B69-9EB4-0B6F77170251}"/>
    <cellStyle name="Normal 4 2 3 2 2 12" xfId="12590" xr:uid="{882EF21D-6320-4356-B7D3-F83F9DD7C4F1}"/>
    <cellStyle name="Normal 4 2 3 2 2 2" xfId="2772" xr:uid="{00000000-0005-0000-0000-0000AA050000}"/>
    <cellStyle name="Normal 4 2 3 2 2 2 2" xfId="3300" xr:uid="{00000000-0005-0000-0000-0000AB050000}"/>
    <cellStyle name="Normal 4 2 3 2 2 2 2 2" xfId="6357" xr:uid="{89C8923C-17D9-4D31-A862-C14CE5CDE0D1}"/>
    <cellStyle name="Normal 4 2 3 2 2 2 2 2 2" xfId="27085" xr:uid="{9413C2A7-B792-46C6-B470-36EAB6526A64}"/>
    <cellStyle name="Normal 4 2 3 2 2 2 2 2 3" xfId="27366" xr:uid="{8D83968A-3E50-434B-8AD6-D9FDCBC984C3}"/>
    <cellStyle name="Normal 4 2 3 2 2 2 2 2 4" xfId="15926" xr:uid="{C58D3C4E-58B5-4615-BF7F-AB772A204B50}"/>
    <cellStyle name="Normal 4 2 3 2 2 2 2 3" xfId="8379" xr:uid="{E7C5AB54-797F-4A79-9674-94828B119DB3}"/>
    <cellStyle name="Normal 4 2 3 2 2 2 2 3 2" xfId="28900" xr:uid="{6831838B-07E0-47FC-8E04-3542DE05B01C}"/>
    <cellStyle name="Normal 4 2 3 2 2 2 2 3 3" xfId="18759" xr:uid="{CF0DDA58-F101-49AE-B8A9-46CB315448F3}"/>
    <cellStyle name="Normal 4 2 3 2 2 2 2 4" xfId="11212" xr:uid="{68A94025-047D-46F7-A5BA-D75DB98B96E7}"/>
    <cellStyle name="Normal 4 2 3 2 2 2 2 4 2" xfId="21592" xr:uid="{2C15B6F5-4265-4456-9222-C45B17C039E0}"/>
    <cellStyle name="Normal 4 2 3 2 2 2 2 5" xfId="24682" xr:uid="{C5E5FD7D-6ABB-4102-91D2-EC65BB6FFFD7}"/>
    <cellStyle name="Normal 4 2 3 2 2 2 2 6" xfId="13855" xr:uid="{5C226E65-CF46-4114-8E35-A29BF53894EB}"/>
    <cellStyle name="Normal 4 2 3 2 2 2 3" xfId="4328" xr:uid="{27964B00-F2D5-4596-8451-9BDBD56C8BA5}"/>
    <cellStyle name="Normal 4 2 3 2 2 2 3 2" xfId="9099" xr:uid="{331C5B4E-823D-40A5-9607-5D646183B846}"/>
    <cellStyle name="Normal 4 2 3 2 2 2 3 2 2" xfId="29142" xr:uid="{8B4C61EA-15E4-415C-B554-8D03E2FA2398}"/>
    <cellStyle name="Normal 4 2 3 2 2 2 3 2 3" xfId="19479" xr:uid="{A90DAA79-9986-42C1-AF04-803FAF98A659}"/>
    <cellStyle name="Normal 4 2 3 2 2 2 3 3" xfId="11932" xr:uid="{6AB7CE6B-BE9F-4E5F-9313-B4981AD8D99C}"/>
    <cellStyle name="Normal 4 2 3 2 2 2 3 3 2" xfId="22312" xr:uid="{2D89B00A-FC2B-4D78-9F4A-7403D079C90C}"/>
    <cellStyle name="Normal 4 2 3 2 2 2 3 4" xfId="24016" xr:uid="{0E925F37-F8D0-4034-9A48-975C7D9B5AC4}"/>
    <cellStyle name="Normal 4 2 3 2 2 2 3 5" xfId="16646" xr:uid="{6741DDB6-C341-459C-97DE-702DF4E29657}"/>
    <cellStyle name="Normal 4 2 3 2 2 2 4" xfId="5989" xr:uid="{2C18F543-E27B-44AB-AA06-5A23FBB080E9}"/>
    <cellStyle name="Normal 4 2 3 2 2 2 4 2" xfId="26943" xr:uid="{C72013DD-CCEE-42D1-B77D-D0BB95452F1E}"/>
    <cellStyle name="Normal 4 2 3 2 2 2 4 3" xfId="15442" xr:uid="{0172374D-8479-418D-A352-D52BDF8306D6}"/>
    <cellStyle name="Normal 4 2 3 2 2 2 5" xfId="7895" xr:uid="{BD4BBE6C-17C2-4BAD-9B37-8819241E2577}"/>
    <cellStyle name="Normal 4 2 3 2 2 2 5 2" xfId="18275" xr:uid="{C8293643-2729-45A0-BD7A-83B397918AA0}"/>
    <cellStyle name="Normal 4 2 3 2 2 2 6" xfId="10728" xr:uid="{D6A86BD5-84AE-4B43-BFB3-076C681E8B27}"/>
    <cellStyle name="Normal 4 2 3 2 2 2 6 2" xfId="21108" xr:uid="{75728E5D-5DA3-4043-B9D4-F03ABC5DC432}"/>
    <cellStyle name="Normal 4 2 3 2 2 2 7" xfId="25030" xr:uid="{4321F765-EAF6-481E-A724-328A23CA2969}"/>
    <cellStyle name="Normal 4 2 3 2 2 2 8" xfId="13224" xr:uid="{7904ED2D-EE61-4575-9F4B-C331B77A69FA}"/>
    <cellStyle name="Normal 4 2 3 2 2 3" xfId="3301" xr:uid="{00000000-0005-0000-0000-0000AC050000}"/>
    <cellStyle name="Normal 4 2 3 2 2 3 2" xfId="4514" xr:uid="{6D50011B-C532-44D6-B43D-E87F903FA790}"/>
    <cellStyle name="Normal 4 2 3 2 2 3 2 2" xfId="9285" xr:uid="{8D03004E-54FE-42EA-BBF9-DAC429B21F80}"/>
    <cellStyle name="Normal 4 2 3 2 2 3 2 2 2" xfId="29266" xr:uid="{C3570ED0-8F16-4676-A172-7EB71B59F115}"/>
    <cellStyle name="Normal 4 2 3 2 2 3 2 2 3" xfId="19665" xr:uid="{C83973C4-CA0B-4189-BF9C-4B2DF2D97896}"/>
    <cellStyle name="Normal 4 2 3 2 2 3 2 3" xfId="12118" xr:uid="{B45241BD-47E5-41DD-8F19-D2A2C33AA965}"/>
    <cellStyle name="Normal 4 2 3 2 2 3 2 3 2" xfId="22498" xr:uid="{00B22D51-F239-41D7-93A6-EDFBDBCA48CE}"/>
    <cellStyle name="Normal 4 2 3 2 2 3 2 4" xfId="27014" xr:uid="{ACAC9304-7BC3-4B7A-B5D3-8DDDC874B00D}"/>
    <cellStyle name="Normal 4 2 3 2 2 3 2 5" xfId="16832" xr:uid="{0A25D8D4-2ACB-40B7-9679-7ADBBFEE6610}"/>
    <cellStyle name="Normal 4 2 3 2 2 3 3" xfId="6358" xr:uid="{31E8356A-95F4-4A6F-8EA7-687AD58AFD19}"/>
    <cellStyle name="Normal 4 2 3 2 2 3 3 2" xfId="28319" xr:uid="{636BBC61-C6A5-426B-9BD5-D5F6145FE51D}"/>
    <cellStyle name="Normal 4 2 3 2 2 3 3 3" xfId="15927" xr:uid="{C1A5858E-96D1-4ADF-AFED-1104CA10BD0D}"/>
    <cellStyle name="Normal 4 2 3 2 2 3 4" xfId="8380" xr:uid="{F588F986-11CF-4770-8E5C-3AAFFD6146FC}"/>
    <cellStyle name="Normal 4 2 3 2 2 3 4 2" xfId="18760" xr:uid="{877D9809-B8DD-4D96-BDBB-73B4F76E6343}"/>
    <cellStyle name="Normal 4 2 3 2 2 3 5" xfId="11213" xr:uid="{6C284A0A-0DC0-41B9-AFD7-BB3873B1608C}"/>
    <cellStyle name="Normal 4 2 3 2 2 3 5 2" xfId="21593" xr:uid="{1EB8083D-F766-404A-9589-599184D0F8A6}"/>
    <cellStyle name="Normal 4 2 3 2 2 3 6" xfId="22987" xr:uid="{ABF29836-2AA1-48B7-A366-FE398257733C}"/>
    <cellStyle name="Normal 4 2 3 2 2 3 7" xfId="13856" xr:uid="{37BD2BD6-6E1C-4EA9-821F-99B055D3BA2A}"/>
    <cellStyle name="Normal 4 2 3 2 2 4" xfId="3299" xr:uid="{00000000-0005-0000-0000-0000AD050000}"/>
    <cellStyle name="Normal 4 2 3 2 2 4 2" xfId="6356" xr:uid="{C1E464F8-AD39-4D30-9CFC-7E54408ACAD2}"/>
    <cellStyle name="Normal 4 2 3 2 2 4 2 2" xfId="28146" xr:uid="{895B60BC-4B23-490E-8F89-B62CD9351C4B}"/>
    <cellStyle name="Normal 4 2 3 2 2 4 2 3" xfId="15925" xr:uid="{C3F78B7A-B76F-42F1-A0C8-740D407FEDCB}"/>
    <cellStyle name="Normal 4 2 3 2 2 4 3" xfId="8378" xr:uid="{6FA2E360-57D4-424A-A42E-97DB80382D28}"/>
    <cellStyle name="Normal 4 2 3 2 2 4 3 2" xfId="18758" xr:uid="{8E534455-B4D4-4109-80B2-D739C51C212E}"/>
    <cellStyle name="Normal 4 2 3 2 2 4 4" xfId="11211" xr:uid="{30F27D84-F851-40B0-9D8D-BA613509A3E2}"/>
    <cellStyle name="Normal 4 2 3 2 2 4 4 2" xfId="21591" xr:uid="{6FD68503-E85E-4487-AB1B-B7DF3D8B2CA8}"/>
    <cellStyle name="Normal 4 2 3 2 2 4 5" xfId="24492" xr:uid="{9398B8F6-1C04-4B30-BFD4-86091FC23EB6}"/>
    <cellStyle name="Normal 4 2 3 2 2 4 6" xfId="13854" xr:uid="{AFA105AB-BB52-4C3D-BD2F-99B293002E2D}"/>
    <cellStyle name="Normal 4 2 3 2 2 5" xfId="2645" xr:uid="{00000000-0005-0000-0000-0000AE050000}"/>
    <cellStyle name="Normal 4 2 3 2 2 5 2" xfId="5906" xr:uid="{A3FC01D2-D45A-456E-9AC5-41FF7184AB71}"/>
    <cellStyle name="Normal 4 2 3 2 2 5 2 2" xfId="28289" xr:uid="{168AFBF8-E05A-463D-9143-C9F6C7EEC90D}"/>
    <cellStyle name="Normal 4 2 3 2 2 5 2 3" xfId="15316" xr:uid="{7017F6D0-2B0F-410C-AF05-2E7D82D05083}"/>
    <cellStyle name="Normal 4 2 3 2 2 5 3" xfId="7769" xr:uid="{EC396275-686B-4429-B869-F947FD668551}"/>
    <cellStyle name="Normal 4 2 3 2 2 5 3 2" xfId="18149" xr:uid="{5805ACAA-2B3B-4747-8109-FA18F1B78B4F}"/>
    <cellStyle name="Normal 4 2 3 2 2 5 4" xfId="10602" xr:uid="{5520C602-4FB1-4F6C-980B-28E47F4C9F0D}"/>
    <cellStyle name="Normal 4 2 3 2 2 5 4 2" xfId="20982" xr:uid="{64D02580-9128-44F4-8D2A-A1D7F5788E88}"/>
    <cellStyle name="Normal 4 2 3 2 2 5 5" xfId="24692" xr:uid="{E8B465D9-82D9-4919-811F-327B99579B46}"/>
    <cellStyle name="Normal 4 2 3 2 2 5 6" xfId="13033" xr:uid="{AA6CA743-EE39-466F-B850-6BC8A8B217C6}"/>
    <cellStyle name="Normal 4 2 3 2 2 6" xfId="2357" xr:uid="{00000000-0005-0000-0000-0000A9050000}"/>
    <cellStyle name="Normal 4 2 3 2 2 6 2" xfId="7483" xr:uid="{140F805A-541E-43C4-951D-18A360B72EC2}"/>
    <cellStyle name="Normal 4 2 3 2 2 6 2 2" xfId="17863" xr:uid="{6B0A4DE7-4013-4690-A577-A913A2F03A51}"/>
    <cellStyle name="Normal 4 2 3 2 2 6 3" xfId="10316" xr:uid="{1A9B45D9-F693-4EDD-A7FC-60EABD2FDB3F}"/>
    <cellStyle name="Normal 4 2 3 2 2 6 3 2" xfId="20696" xr:uid="{B208B857-17A3-4C04-A607-D312BE9DF30A}"/>
    <cellStyle name="Normal 4 2 3 2 2 6 4" xfId="24042" xr:uid="{24AB5370-DA9D-4625-959B-D5A0319939BC}"/>
    <cellStyle name="Normal 4 2 3 2 2 6 5" xfId="15030" xr:uid="{E66AFB57-8F73-4358-A693-4779C3AE1A89}"/>
    <cellStyle name="Normal 4 2 3 2 2 7" xfId="3894" xr:uid="{201BE687-BFB5-471C-A6BF-20D48642CE65}"/>
    <cellStyle name="Normal 4 2 3 2 2 7 2" xfId="8725" xr:uid="{6B7A5A98-A6EE-4599-91CD-E248789F73D3}"/>
    <cellStyle name="Normal 4 2 3 2 2 7 2 2" xfId="19105" xr:uid="{28446D4C-D83B-4EF5-99AE-7D201A018481}"/>
    <cellStyle name="Normal 4 2 3 2 2 7 3" xfId="11558" xr:uid="{5E360618-2024-470E-8639-5E6E01524EF8}"/>
    <cellStyle name="Normal 4 2 3 2 2 7 3 2" xfId="21938" xr:uid="{38436333-B084-437E-89B5-61DA0343ED2B}"/>
    <cellStyle name="Normal 4 2 3 2 2 7 4" xfId="16272" xr:uid="{E4A4DB8E-6B8E-494C-B7EE-57E61DD45AFC}"/>
    <cellStyle name="Normal 4 2 3 2 2 8" xfId="5251" xr:uid="{A0D37A58-A5CE-4436-A5BA-AA581978EEF0}"/>
    <cellStyle name="Normal 4 2 3 2 2 8 2" xfId="14549" xr:uid="{E92DD833-C60D-4522-B768-1B23C313C5C1}"/>
    <cellStyle name="Normal 4 2 3 2 2 9" xfId="7002" xr:uid="{A1A12B1C-79E2-4292-A8DF-9E447994414D}"/>
    <cellStyle name="Normal 4 2 3 2 2 9 2" xfId="17382" xr:uid="{08055018-930A-4323-A1B6-7CA228461C3D}"/>
    <cellStyle name="Normal 4 2 3 2 3" xfId="949" xr:uid="{00000000-0005-0000-0000-000067050000}"/>
    <cellStyle name="Normal 4 2 3 2 3 2" xfId="3302" xr:uid="{00000000-0005-0000-0000-0000B0050000}"/>
    <cellStyle name="Normal 4 2 3 2 3 2 2" xfId="6359" xr:uid="{1DC87285-0E28-413E-8C88-23F2F54535AE}"/>
    <cellStyle name="Normal 4 2 3 2 3 2 2 2" xfId="28332" xr:uid="{F131C03A-78F1-4AA3-803E-095AC8C2BCE5}"/>
    <cellStyle name="Normal 4 2 3 2 3 2 2 3" xfId="28338" xr:uid="{F15967C9-914A-40B1-AE8D-3A04A5D89435}"/>
    <cellStyle name="Normal 4 2 3 2 3 2 2 4" xfId="15928" xr:uid="{A0E735FF-EF44-431E-8F4A-5BEA4BBE314F}"/>
    <cellStyle name="Normal 4 2 3 2 3 2 3" xfId="8381" xr:uid="{0D16436B-43B1-4701-AE20-562C8D2723FA}"/>
    <cellStyle name="Normal 4 2 3 2 3 2 3 2" xfId="28901" xr:uid="{DC4F5CF2-0BCB-475F-8754-C18E7002E24E}"/>
    <cellStyle name="Normal 4 2 3 2 3 2 3 3" xfId="18761" xr:uid="{EB8A1894-2ECB-4438-B172-0D5CC3623BCE}"/>
    <cellStyle name="Normal 4 2 3 2 3 2 4" xfId="11214" xr:uid="{8AA50733-FEA7-44DA-A0D2-249F1802EE85}"/>
    <cellStyle name="Normal 4 2 3 2 3 2 4 2" xfId="21594" xr:uid="{AD49165A-94CF-4684-A9E8-62561DFC9419}"/>
    <cellStyle name="Normal 4 2 3 2 3 2 5" xfId="22868" xr:uid="{002A3DE3-8149-4791-9736-8E2B5599730A}"/>
    <cellStyle name="Normal 4 2 3 2 3 2 6" xfId="13857" xr:uid="{58D514D3-D6F4-41FF-B495-C30AA68E8D35}"/>
    <cellStyle name="Normal 4 2 3 2 3 3" xfId="2771" xr:uid="{00000000-0005-0000-0000-0000B1050000}"/>
    <cellStyle name="Normal 4 2 3 2 3 3 2" xfId="5988" xr:uid="{8EDC80F3-BB18-4116-839C-24DC107942DB}"/>
    <cellStyle name="Normal 4 2 3 2 3 3 2 2" xfId="26259" xr:uid="{867E8E3F-0666-4250-8DB7-7B567C4BCF8A}"/>
    <cellStyle name="Normal 4 2 3 2 3 3 2 3" xfId="15441" xr:uid="{51B34A18-73E8-4CC0-8B49-CCB35097E2D7}"/>
    <cellStyle name="Normal 4 2 3 2 3 3 3" xfId="7894" xr:uid="{56C41649-7049-4178-8B09-EA4F8628B3FF}"/>
    <cellStyle name="Normal 4 2 3 2 3 3 3 2" xfId="18274" xr:uid="{73B3F451-57B1-4100-BC37-6E7BF8770B14}"/>
    <cellStyle name="Normal 4 2 3 2 3 3 4" xfId="10727" xr:uid="{9E0578E9-AC8C-442E-8BBD-318D8230F97F}"/>
    <cellStyle name="Normal 4 2 3 2 3 3 4 2" xfId="21107" xr:uid="{A455727F-EC3B-477D-AA65-D9F9B6D3A6D7}"/>
    <cellStyle name="Normal 4 2 3 2 3 3 5" xfId="23974" xr:uid="{71D7DFB1-FD17-45FC-9DAF-7EEBC8A1FDF0}"/>
    <cellStyle name="Normal 4 2 3 2 3 3 6" xfId="13223" xr:uid="{0125291F-2C52-47D9-B6FF-93F5D4843EBA}"/>
    <cellStyle name="Normal 4 2 3 2 3 4" xfId="4185" xr:uid="{1DEFBAE0-A0A3-432C-A9F0-42580848E4E3}"/>
    <cellStyle name="Normal 4 2 3 2 3 4 2" xfId="8956" xr:uid="{2CE25E94-B24F-47E3-B36F-915FC78AF815}"/>
    <cellStyle name="Normal 4 2 3 2 3 4 2 2" xfId="29044" xr:uid="{56B3A386-38B6-4496-A9F5-076351356B47}"/>
    <cellStyle name="Normal 4 2 3 2 3 4 2 3" xfId="19336" xr:uid="{52C3D09E-D789-46D0-AF42-8DADEA265E27}"/>
    <cellStyle name="Normal 4 2 3 2 3 4 3" xfId="11789" xr:uid="{E4AA35A6-6AA7-4362-9E90-6C2936F3F133}"/>
    <cellStyle name="Normal 4 2 3 2 3 4 3 2" xfId="22169" xr:uid="{EF60385F-7448-4608-871D-B3FFAF694B51}"/>
    <cellStyle name="Normal 4 2 3 2 3 4 4" xfId="24947" xr:uid="{A4C522DF-B142-4EDE-8BF4-D44C81DAD4B8}"/>
    <cellStyle name="Normal 4 2 3 2 3 4 5" xfId="16503" xr:uid="{66085C31-CC84-4EB7-AB8A-120650E692A0}"/>
    <cellStyle name="Normal 4 2 3 2 3 5" xfId="5252" xr:uid="{9CEF59E5-F63B-43F6-8764-B25EF6C72324}"/>
    <cellStyle name="Normal 4 2 3 2 3 5 2" xfId="26860" xr:uid="{D0D7369A-B1F8-49C2-BF13-4CE12D00315A}"/>
    <cellStyle name="Normal 4 2 3 2 3 5 3" xfId="14550" xr:uid="{407CB54E-EC64-446F-8A2E-79F52CB746A4}"/>
    <cellStyle name="Normal 4 2 3 2 3 6" xfId="7003" xr:uid="{D036AE8A-60CC-4471-B10D-D2D5F097C2E2}"/>
    <cellStyle name="Normal 4 2 3 2 3 6 2" xfId="17383" xr:uid="{312546B7-C2EE-4F4D-9E26-9827A40EDFC1}"/>
    <cellStyle name="Normal 4 2 3 2 3 7" xfId="9836" xr:uid="{9E5AA68B-6EF3-4A19-B637-4A7F39B6DD8A}"/>
    <cellStyle name="Normal 4 2 3 2 3 7 2" xfId="20216" xr:uid="{BF15622C-D1C2-4A1D-913D-74CA0331F1F5}"/>
    <cellStyle name="Normal 4 2 3 2 3 8" xfId="25279" xr:uid="{D1F3FED7-DA20-4543-9147-972C7FD1A832}"/>
    <cellStyle name="Normal 4 2 3 2 3 9" xfId="12748" xr:uid="{A7A86424-DB42-45CE-9B3C-4830D0D72C9E}"/>
    <cellStyle name="Normal 4 2 3 2 4" xfId="3303" xr:uid="{00000000-0005-0000-0000-0000B2050000}"/>
    <cellStyle name="Normal 4 2 3 2 4 2" xfId="4515" xr:uid="{CC245521-A2AC-4403-9DBB-2B958F5DD097}"/>
    <cellStyle name="Normal 4 2 3 2 4 2 2" xfId="9286" xr:uid="{08FDC34A-6A5C-4A47-8F82-5B4324C8952A}"/>
    <cellStyle name="Normal 4 2 3 2 4 2 2 2" xfId="29267" xr:uid="{F55B0AE7-0F44-4986-B904-EB5A6313EDFA}"/>
    <cellStyle name="Normal 4 2 3 2 4 2 2 3" xfId="19666" xr:uid="{D7C76DF2-C637-432C-A52F-A79C20205DCE}"/>
    <cellStyle name="Normal 4 2 3 2 4 2 3" xfId="12119" xr:uid="{C904939E-AA7A-4366-B7AE-0EC5A39F67DE}"/>
    <cellStyle name="Normal 4 2 3 2 4 2 3 2" xfId="22499" xr:uid="{E01C7A6A-D51A-41E0-9D6A-16388F585402}"/>
    <cellStyle name="Normal 4 2 3 2 4 2 4" xfId="23344" xr:uid="{8BD4559B-4551-4936-92B9-C1B49A254CE3}"/>
    <cellStyle name="Normal 4 2 3 2 4 2 5" xfId="16833" xr:uid="{A66A5541-0154-492A-A1DF-3DEB613431E2}"/>
    <cellStyle name="Normal 4 2 3 2 4 3" xfId="6360" xr:uid="{EFA12493-F5FD-40B4-922B-403F198A4304}"/>
    <cellStyle name="Normal 4 2 3 2 4 3 2" xfId="26369" xr:uid="{6821BBD7-193D-49E1-A55A-C90B2C39E0B1}"/>
    <cellStyle name="Normal 4 2 3 2 4 3 3" xfId="15929" xr:uid="{1225C357-DC62-4259-90D6-E17258668A84}"/>
    <cellStyle name="Normal 4 2 3 2 4 4" xfId="8382" xr:uid="{C8CC2FE3-0278-4EBA-A280-6ECBA6B8B0A2}"/>
    <cellStyle name="Normal 4 2 3 2 4 4 2" xfId="18762" xr:uid="{B3567CBE-B310-4F26-A778-B9771B386D27}"/>
    <cellStyle name="Normal 4 2 3 2 4 5" xfId="11215" xr:uid="{1BB41705-20E0-409C-BD64-ABB46268D385}"/>
    <cellStyle name="Normal 4 2 3 2 4 5 2" xfId="21595" xr:uid="{BDFBD6A6-3646-4816-935F-631C49FCFD95}"/>
    <cellStyle name="Normal 4 2 3 2 4 6" xfId="24824" xr:uid="{AE3AA3E4-9541-4B09-9F86-C5D934D3E664}"/>
    <cellStyle name="Normal 4 2 3 2 4 7" xfId="13858" xr:uid="{72206FC7-0B96-4509-889B-0E5EF82238B5}"/>
    <cellStyle name="Normal 4 2 3 2 5" xfId="2931" xr:uid="{00000000-0005-0000-0000-0000B3050000}"/>
    <cellStyle name="Normal 4 2 3 2 5 2" xfId="6110" xr:uid="{EF13CB29-EC77-4A1D-88AE-CAE52F2FC3B3}"/>
    <cellStyle name="Normal 4 2 3 2 5 2 2" xfId="28659" xr:uid="{7FDDA227-0F7C-4717-8083-31E3C4B59D6B}"/>
    <cellStyle name="Normal 4 2 3 2 5 2 3" xfId="27364" xr:uid="{F83B9E79-4EF2-4F17-8A88-6CB3A0D6F5C5}"/>
    <cellStyle name="Normal 4 2 3 2 5 2 4" xfId="15588" xr:uid="{53CFB214-7340-4827-9A6F-BDE0BF13CBB9}"/>
    <cellStyle name="Normal 4 2 3 2 5 3" xfId="8041" xr:uid="{347405AE-F7E2-4DD0-BA1B-F9A73032B4C7}"/>
    <cellStyle name="Normal 4 2 3 2 5 3 2" xfId="28304" xr:uid="{75F39DE5-DF17-4FE6-AF6E-915A60CB5CC9}"/>
    <cellStyle name="Normal 4 2 3 2 5 3 3" xfId="18421" xr:uid="{1FFD5126-76AE-472E-A6C8-2CD846D10A2E}"/>
    <cellStyle name="Normal 4 2 3 2 5 4" xfId="10874" xr:uid="{A21240A8-3425-459D-AF7A-C9D596F96081}"/>
    <cellStyle name="Normal 4 2 3 2 5 4 2" xfId="21254" xr:uid="{0B0B6316-5ECB-4927-A0F0-F4C72259B9D7}"/>
    <cellStyle name="Normal 4 2 3 2 5 5" xfId="24256" xr:uid="{B62637BC-DF2E-4927-89BE-19F4E21E80B3}"/>
    <cellStyle name="Normal 4 2 3 2 5 6" xfId="13446" xr:uid="{00C74991-E7D3-4282-85AC-90BD2FEBBDC3}"/>
    <cellStyle name="Normal 4 2 3 2 6" xfId="2543" xr:uid="{00000000-0005-0000-0000-0000B4050000}"/>
    <cellStyle name="Normal 4 2 3 2 6 2" xfId="5814" xr:uid="{293E0C98-CA98-4DC3-95C7-2B18B15748A0}"/>
    <cellStyle name="Normal 4 2 3 2 6 2 2" xfId="26772" xr:uid="{9A034F82-9F94-4ECB-859C-CEA7A0663522}"/>
    <cellStyle name="Normal 4 2 3 2 6 2 3" xfId="15214" xr:uid="{8760C568-CBB1-4F6B-93C2-E327735E125D}"/>
    <cellStyle name="Normal 4 2 3 2 6 3" xfId="7667" xr:uid="{ECD6D6BF-7F36-4DC7-9056-51D43448CFF4}"/>
    <cellStyle name="Normal 4 2 3 2 6 3 2" xfId="18047" xr:uid="{EDC4F534-B97F-4705-BBC8-F6DFD30BAFE9}"/>
    <cellStyle name="Normal 4 2 3 2 6 4" xfId="10500" xr:uid="{B8CB40EC-3BE5-425D-B580-8F666E98AC96}"/>
    <cellStyle name="Normal 4 2 3 2 6 4 2" xfId="20880" xr:uid="{FE33DD13-8CD9-453C-9183-1343E8CB61AB}"/>
    <cellStyle name="Normal 4 2 3 2 6 5" xfId="22676" xr:uid="{EB2771FF-83DB-4BE8-A70D-8195FE8EBA09}"/>
    <cellStyle name="Normal 4 2 3 2 6 6" xfId="12930" xr:uid="{D8998256-A5DA-4B45-ADDC-1254E901F31A}"/>
    <cellStyle name="Normal 4 2 3 2 7" xfId="2237" xr:uid="{00000000-0005-0000-0000-0000A8050000}"/>
    <cellStyle name="Normal 4 2 3 2 7 2" xfId="7363" xr:uid="{8972484A-F219-462A-B65C-E92E4BCE5B24}"/>
    <cellStyle name="Normal 4 2 3 2 7 2 2" xfId="17743" xr:uid="{5400C91C-C59A-4A59-BFAE-AD35B9953A4B}"/>
    <cellStyle name="Normal 4 2 3 2 7 3" xfId="10196" xr:uid="{1834C5A4-DF54-4ACD-B293-AA63E8F7B8A8}"/>
    <cellStyle name="Normal 4 2 3 2 7 3 2" xfId="20576" xr:uid="{4EFD0C23-D13F-4498-9E25-5DFA90E608A0}"/>
    <cellStyle name="Normal 4 2 3 2 7 4" xfId="25077" xr:uid="{2AC24674-5A1C-4C89-9E80-72D1B23C7B66}"/>
    <cellStyle name="Normal 4 2 3 2 7 5" xfId="14910" xr:uid="{D54D9855-96DB-4DFE-9369-CBFBE4A30470}"/>
    <cellStyle name="Normal 4 2 3 2 8" xfId="3978" xr:uid="{46C4FFC8-6B57-4E1D-9AB5-47E04C856F6C}"/>
    <cellStyle name="Normal 4 2 3 2 8 2" xfId="8801" xr:uid="{4249F5BD-5F3F-4FD7-9E7A-C74EFE76F35D}"/>
    <cellStyle name="Normal 4 2 3 2 8 2 2" xfId="19181" xr:uid="{BAF09C08-6348-4832-B716-BB9E0DEEF79D}"/>
    <cellStyle name="Normal 4 2 3 2 8 3" xfId="11634" xr:uid="{CF34461F-5565-4C10-9587-05B8EA19FE1E}"/>
    <cellStyle name="Normal 4 2 3 2 8 3 2" xfId="22014" xr:uid="{20FCD6BC-C0B5-4954-B835-407699632997}"/>
    <cellStyle name="Normal 4 2 3 2 8 4" xfId="16348" xr:uid="{16C5E8BC-4143-47D9-9547-8053EA412692}"/>
    <cellStyle name="Normal 4 2 3 2 9" xfId="5250" xr:uid="{C4DC83C7-5871-4468-8486-F18B902F0D8C}"/>
    <cellStyle name="Normal 4 2 3 2 9 2" xfId="14548" xr:uid="{06E05F03-E05C-4EE0-B763-08078DB2805A}"/>
    <cellStyle name="Normal 4 2 3 3" xfId="950" xr:uid="{00000000-0005-0000-0000-000068050000}"/>
    <cellStyle name="Normal 4 2 3 3 10" xfId="9837" xr:uid="{25EC58C3-493E-406E-9427-BDB78C0B423E}"/>
    <cellStyle name="Normal 4 2 3 3 10 2" xfId="20217" xr:uid="{58AA0474-729E-4792-A811-73D61CB923D0}"/>
    <cellStyle name="Normal 4 2 3 3 11" xfId="24418" xr:uid="{E5DA6052-0696-452F-B06B-5C15C8DF8469}"/>
    <cellStyle name="Normal 4 2 3 3 12" xfId="12589" xr:uid="{3473E772-2AF7-46BA-A18B-3FBEDCDF24EE}"/>
    <cellStyle name="Normal 4 2 3 3 2" xfId="2773" xr:uid="{00000000-0005-0000-0000-0000B6050000}"/>
    <cellStyle name="Normal 4 2 3 3 2 2" xfId="3305" xr:uid="{00000000-0005-0000-0000-0000B7050000}"/>
    <cellStyle name="Normal 4 2 3 3 2 2 2" xfId="6362" xr:uid="{1CD81F59-7311-4C80-8F59-FA3959D45C6D}"/>
    <cellStyle name="Normal 4 2 3 3 2 2 2 2" xfId="26836" xr:uid="{729D81C3-FBFE-4689-A24D-F8590F273366}"/>
    <cellStyle name="Normal 4 2 3 3 2 2 2 3" xfId="26510" xr:uid="{A3A5386B-1A73-44F3-83F4-93626DC275F4}"/>
    <cellStyle name="Normal 4 2 3 3 2 2 2 4" xfId="15931" xr:uid="{00B7F0D6-92A1-4ED3-92F7-88BA358D614F}"/>
    <cellStyle name="Normal 4 2 3 3 2 2 3" xfId="8384" xr:uid="{748B9053-2A21-47A1-984C-38961D1872F4}"/>
    <cellStyle name="Normal 4 2 3 3 2 2 3 2" xfId="28902" xr:uid="{5852EDAE-9229-44E9-9A01-E6402EBC8D99}"/>
    <cellStyle name="Normal 4 2 3 3 2 2 3 3" xfId="18764" xr:uid="{27E3F9E4-1B75-4C4B-AA8D-3A9730581E47}"/>
    <cellStyle name="Normal 4 2 3 3 2 2 4" xfId="11217" xr:uid="{EA7DAFF5-A74A-426B-8108-9FB71F75132A}"/>
    <cellStyle name="Normal 4 2 3 3 2 2 4 2" xfId="21597" xr:uid="{7EDEEF2A-3542-4197-8FD6-9FA4B3BC94A7}"/>
    <cellStyle name="Normal 4 2 3 3 2 2 5" xfId="24424" xr:uid="{621059D3-C646-4807-9D3C-53A7E5B31D1B}"/>
    <cellStyle name="Normal 4 2 3 3 2 2 6" xfId="13860" xr:uid="{CEAF4B72-FBA7-454E-8D40-FD66885426E4}"/>
    <cellStyle name="Normal 4 2 3 3 2 3" xfId="4329" xr:uid="{05CAFDE6-C50A-4589-AD93-6071FC671BE7}"/>
    <cellStyle name="Normal 4 2 3 3 2 3 2" xfId="9100" xr:uid="{53504C1E-5403-49B7-885A-7F774A86E723}"/>
    <cellStyle name="Normal 4 2 3 3 2 3 2 2" xfId="29143" xr:uid="{221F318D-85CC-436E-B3FC-9C23CB56A426}"/>
    <cellStyle name="Normal 4 2 3 3 2 3 2 3" xfId="19480" xr:uid="{7AA7ABA4-CF2E-4DC2-9BFB-C7D2BBBE2E34}"/>
    <cellStyle name="Normal 4 2 3 3 2 3 3" xfId="11933" xr:uid="{855938AF-DA06-4CBF-8344-B869F971499C}"/>
    <cellStyle name="Normal 4 2 3 3 2 3 3 2" xfId="22313" xr:uid="{DCE2DCA2-3880-4FDD-A21B-992878DB8C8C}"/>
    <cellStyle name="Normal 4 2 3 3 2 3 4" xfId="24629" xr:uid="{31BFE68F-5225-47AC-B413-6F9B1FA70CB6}"/>
    <cellStyle name="Normal 4 2 3 3 2 3 5" xfId="16647" xr:uid="{C8E3014B-3479-4810-A4B6-11EFC4FC6373}"/>
    <cellStyle name="Normal 4 2 3 3 2 4" xfId="5990" xr:uid="{4A083A20-F2B9-4B42-9C6C-2B5F9C35C786}"/>
    <cellStyle name="Normal 4 2 3 3 2 4 2" xfId="28528" xr:uid="{6509E96D-230F-4003-8AFF-B9FDDB608DA4}"/>
    <cellStyle name="Normal 4 2 3 3 2 4 3" xfId="15443" xr:uid="{6C00E0FF-7983-403D-ADDB-8492E9A85854}"/>
    <cellStyle name="Normal 4 2 3 3 2 5" xfId="7896" xr:uid="{FA3EA1E6-DF14-446C-8C6A-7F6484382840}"/>
    <cellStyle name="Normal 4 2 3 3 2 5 2" xfId="18276" xr:uid="{C88802F8-DB09-441A-8344-7FFE42018A16}"/>
    <cellStyle name="Normal 4 2 3 3 2 6" xfId="10729" xr:uid="{D226724E-27D9-46CA-8390-7EF0A1056DF1}"/>
    <cellStyle name="Normal 4 2 3 3 2 6 2" xfId="21109" xr:uid="{D4B45722-41BB-4EB2-87B5-9BF3F3D98ADA}"/>
    <cellStyle name="Normal 4 2 3 3 2 7" xfId="23776" xr:uid="{72E4F31F-6C76-4827-B67C-DE9FFF561400}"/>
    <cellStyle name="Normal 4 2 3 3 2 8" xfId="13225" xr:uid="{10621F8B-1202-4589-B35D-FC72626CA259}"/>
    <cellStyle name="Normal 4 2 3 3 3" xfId="3306" xr:uid="{00000000-0005-0000-0000-0000B8050000}"/>
    <cellStyle name="Normal 4 2 3 3 3 2" xfId="4516" xr:uid="{6A4DCA90-A371-4656-9F2C-A2BDC2A6E07E}"/>
    <cellStyle name="Normal 4 2 3 3 3 2 2" xfId="9287" xr:uid="{6696BC9B-BBBD-4529-A2F4-FA8F579DD210}"/>
    <cellStyle name="Normal 4 2 3 3 3 2 2 2" xfId="29268" xr:uid="{E1FBAC63-15C8-410D-A466-36AF06B1ABAB}"/>
    <cellStyle name="Normal 4 2 3 3 3 2 2 3" xfId="19667" xr:uid="{5ED27F23-74DC-4247-875C-17F5FF39ACD8}"/>
    <cellStyle name="Normal 4 2 3 3 3 2 3" xfId="12120" xr:uid="{70A5F0E8-F95E-43FC-A12A-136F0DCD80A2}"/>
    <cellStyle name="Normal 4 2 3 3 3 2 3 2" xfId="22500" xr:uid="{5C352434-C6EA-430B-BB36-DE50FA1E7877}"/>
    <cellStyle name="Normal 4 2 3 3 3 2 4" xfId="25764" xr:uid="{5D5807B8-C6E2-4DDA-8FB4-D0E1EAD322A2}"/>
    <cellStyle name="Normal 4 2 3 3 3 2 5" xfId="16834" xr:uid="{E457555B-79B1-4831-A149-E9AD6EBAD87E}"/>
    <cellStyle name="Normal 4 2 3 3 3 3" xfId="6363" xr:uid="{D742FCCB-FC4F-41F2-BB18-70C256890AC6}"/>
    <cellStyle name="Normal 4 2 3 3 3 3 2" xfId="28737" xr:uid="{FB0F97AE-4E29-46C0-9017-9E207224AAF9}"/>
    <cellStyle name="Normal 4 2 3 3 3 3 3" xfId="15932" xr:uid="{B8B4A67E-5B91-47B3-8FEB-6941B5C87163}"/>
    <cellStyle name="Normal 4 2 3 3 3 4" xfId="8385" xr:uid="{6160E50C-8FB4-4FCC-BCCC-76AAA6C492E0}"/>
    <cellStyle name="Normal 4 2 3 3 3 4 2" xfId="18765" xr:uid="{13F72318-6A94-4295-83EA-AD682ED409AB}"/>
    <cellStyle name="Normal 4 2 3 3 3 5" xfId="11218" xr:uid="{A367C1C9-3790-43E4-8419-1CC1DE1B226C}"/>
    <cellStyle name="Normal 4 2 3 3 3 5 2" xfId="21598" xr:uid="{EAA6C400-7A9E-40E3-A705-620CD434DCBF}"/>
    <cellStyle name="Normal 4 2 3 3 3 6" xfId="22744" xr:uid="{E1F60546-EC14-433B-9FDD-85E285577137}"/>
    <cellStyle name="Normal 4 2 3 3 3 7" xfId="13861" xr:uid="{D936FFB1-B32F-4448-955D-C731B03C3AE5}"/>
    <cellStyle name="Normal 4 2 3 3 4" xfId="3304" xr:uid="{00000000-0005-0000-0000-0000B9050000}"/>
    <cellStyle name="Normal 4 2 3 3 4 2" xfId="6361" xr:uid="{30C827C5-2CB7-4BC0-BFD5-76805C33FFE3}"/>
    <cellStyle name="Normal 4 2 3 3 4 2 2" xfId="26647" xr:uid="{02E9A7EC-19AB-41B7-81E7-5CC820E9A12C}"/>
    <cellStyle name="Normal 4 2 3 3 4 2 3" xfId="15930" xr:uid="{3F283C22-AD3C-4861-B3F9-958A11C50E18}"/>
    <cellStyle name="Normal 4 2 3 3 4 3" xfId="8383" xr:uid="{BA647B05-0B4A-478B-A3C2-83934F5B1711}"/>
    <cellStyle name="Normal 4 2 3 3 4 3 2" xfId="18763" xr:uid="{2DA0F929-F647-4B86-BDA4-3941F920FF48}"/>
    <cellStyle name="Normal 4 2 3 3 4 4" xfId="11216" xr:uid="{314E0CC9-533F-4CE4-90BB-D31C8E9329D9}"/>
    <cellStyle name="Normal 4 2 3 3 4 4 2" xfId="21596" xr:uid="{1EA1C35A-8471-4577-B748-62F55A1B3D00}"/>
    <cellStyle name="Normal 4 2 3 3 4 5" xfId="25456" xr:uid="{73B82462-F451-4208-880C-A1F4B204F064}"/>
    <cellStyle name="Normal 4 2 3 3 4 6" xfId="13859" xr:uid="{E7BD0201-9B39-48E2-9735-4501A70B220C}"/>
    <cellStyle name="Normal 4 2 3 3 5" xfId="2586" xr:uid="{00000000-0005-0000-0000-0000BA050000}"/>
    <cellStyle name="Normal 4 2 3 3 5 2" xfId="5850" xr:uid="{8600F437-F318-40A9-853F-30090BC6E1B0}"/>
    <cellStyle name="Normal 4 2 3 3 5 2 2" xfId="28343" xr:uid="{02921BA6-4E50-482B-9BD4-81F5B53598B8}"/>
    <cellStyle name="Normal 4 2 3 3 5 2 3" xfId="15257" xr:uid="{18221306-AFAC-4DA7-B87A-9C58515CB900}"/>
    <cellStyle name="Normal 4 2 3 3 5 3" xfId="7710" xr:uid="{5F2B10FC-B0EA-42A9-9A6A-313FFA47B160}"/>
    <cellStyle name="Normal 4 2 3 3 5 3 2" xfId="18090" xr:uid="{88A28A0F-5B43-43B2-8BDD-3EE9879C34E4}"/>
    <cellStyle name="Normal 4 2 3 3 5 4" xfId="10543" xr:uid="{A1424A49-014E-4746-A827-C11BAA5DE421}"/>
    <cellStyle name="Normal 4 2 3 3 5 4 2" xfId="20923" xr:uid="{C4B02CBA-BBA7-446F-9367-3CABF4C2E6A1}"/>
    <cellStyle name="Normal 4 2 3 3 5 5" xfId="25526" xr:uid="{283AA715-620D-45CA-8179-4D82E62BE102}"/>
    <cellStyle name="Normal 4 2 3 3 5 6" xfId="12973" xr:uid="{BA51BFBE-5042-4DFB-8D87-728311F73588}"/>
    <cellStyle name="Normal 4 2 3 3 6" xfId="2356" xr:uid="{00000000-0005-0000-0000-0000B5050000}"/>
    <cellStyle name="Normal 4 2 3 3 6 2" xfId="7482" xr:uid="{CFCE80E9-BE88-44D5-94F3-67D08275F55A}"/>
    <cellStyle name="Normal 4 2 3 3 6 2 2" xfId="17862" xr:uid="{8B93EE89-852A-4CEA-A44F-44CE7F43AFFC}"/>
    <cellStyle name="Normal 4 2 3 3 6 3" xfId="10315" xr:uid="{42D561D3-C464-42ED-B3E6-9BD5E46FBCE1}"/>
    <cellStyle name="Normal 4 2 3 3 6 3 2" xfId="20695" xr:uid="{2F9CC1EE-1342-43F7-A6F0-B696DB089CA9}"/>
    <cellStyle name="Normal 4 2 3 3 6 4" xfId="23177" xr:uid="{CF85037C-BA88-49FF-94D5-224F9ACE17E7}"/>
    <cellStyle name="Normal 4 2 3 3 6 5" xfId="15029" xr:uid="{524619C0-8F27-4B96-ADCA-377414F4603C}"/>
    <cellStyle name="Normal 4 2 3 3 7" xfId="3893" xr:uid="{9FA658B2-0CD2-44BB-93CB-908D10C28D28}"/>
    <cellStyle name="Normal 4 2 3 3 7 2" xfId="8724" xr:uid="{0027EAC9-44D8-40A9-B4C2-10D13AE413C5}"/>
    <cellStyle name="Normal 4 2 3 3 7 2 2" xfId="19104" xr:uid="{B2C7124D-EEFF-4D90-9921-5B7E5FF6CB40}"/>
    <cellStyle name="Normal 4 2 3 3 7 3" xfId="11557" xr:uid="{85C81E62-23DD-4DBB-90AF-911629682FB0}"/>
    <cellStyle name="Normal 4 2 3 3 7 3 2" xfId="21937" xr:uid="{747F3EE8-D18B-4691-AF48-12BF0211BB3A}"/>
    <cellStyle name="Normal 4 2 3 3 7 4" xfId="16271" xr:uid="{B4975713-7DDF-4D95-A163-79EEBF40DD73}"/>
    <cellStyle name="Normal 4 2 3 3 8" xfId="5253" xr:uid="{C825A153-7A6F-448C-BD12-5CD9A2172765}"/>
    <cellStyle name="Normal 4 2 3 3 8 2" xfId="14551" xr:uid="{6FF81324-D179-4090-971F-FA778C240155}"/>
    <cellStyle name="Normal 4 2 3 3 9" xfId="7004" xr:uid="{0F80BCE5-D41C-4C50-9E02-DC90E42D3A42}"/>
    <cellStyle name="Normal 4 2 3 3 9 2" xfId="17384" xr:uid="{9DB66723-671B-4FA2-82E4-F01D3F77FABC}"/>
    <cellStyle name="Normal 4 2 3 4" xfId="951" xr:uid="{00000000-0005-0000-0000-000069050000}"/>
    <cellStyle name="Normal 4 2 3 4 2" xfId="3307" xr:uid="{00000000-0005-0000-0000-0000BC050000}"/>
    <cellStyle name="Normal 4 2 3 4 2 2" xfId="6364" xr:uid="{15885116-FA71-4A90-A75B-3F076EA644CD}"/>
    <cellStyle name="Normal 4 2 3 4 2 2 2" xfId="23391" xr:uid="{66009578-905B-4570-A71A-3FD44C5C0E5C}"/>
    <cellStyle name="Normal 4 2 3 4 2 2 3" xfId="26049" xr:uid="{F3B831F5-176A-4CB0-B3CF-DF8EA10CC7D8}"/>
    <cellStyle name="Normal 4 2 3 4 2 2 4" xfId="15933" xr:uid="{2F9AD8D0-D03E-4CD9-9C68-0AC8D31E95B6}"/>
    <cellStyle name="Normal 4 2 3 4 2 3" xfId="8386" xr:uid="{7764CF8C-0268-4BB4-972C-E444BCA261A8}"/>
    <cellStyle name="Normal 4 2 3 4 2 3 2" xfId="28903" xr:uid="{D36AFA7C-32FB-4232-A06E-892CD04B86A6}"/>
    <cellStyle name="Normal 4 2 3 4 2 3 3" xfId="18766" xr:uid="{8D9D8AA9-35A1-4D8D-88E4-9F8EEDB17C57}"/>
    <cellStyle name="Normal 4 2 3 4 2 4" xfId="11219" xr:uid="{9EFA8B02-449A-49EC-A945-AD1EE6AB5C80}"/>
    <cellStyle name="Normal 4 2 3 4 2 4 2" xfId="21599" xr:uid="{EB21F535-F292-4B26-A798-028930C99D81}"/>
    <cellStyle name="Normal 4 2 3 4 2 5" xfId="23070" xr:uid="{F8FFBBA4-8152-47B0-9D71-FEA29ABDAEAE}"/>
    <cellStyle name="Normal 4 2 3 4 2 6" xfId="13862" xr:uid="{21A75129-1CE7-427E-8DF6-1A9767C2842D}"/>
    <cellStyle name="Normal 4 2 3 4 3" xfId="2770" xr:uid="{00000000-0005-0000-0000-0000BD050000}"/>
    <cellStyle name="Normal 4 2 3 4 3 2" xfId="5987" xr:uid="{E2680F38-B585-4DC0-B2C6-9A27103D3997}"/>
    <cellStyle name="Normal 4 2 3 4 3 2 2" xfId="26822" xr:uid="{18882200-BFC7-42E2-88CF-85BD31EEE036}"/>
    <cellStyle name="Normal 4 2 3 4 3 2 3" xfId="15440" xr:uid="{38C3E382-4FB3-4F4C-B2DB-ED232731AE46}"/>
    <cellStyle name="Normal 4 2 3 4 3 3" xfId="7893" xr:uid="{41E82A28-46F4-449C-BD43-86E81CD4F6E1}"/>
    <cellStyle name="Normal 4 2 3 4 3 3 2" xfId="18273" xr:uid="{781466C1-8E2B-4D70-A405-474B6799E0AE}"/>
    <cellStyle name="Normal 4 2 3 4 3 4" xfId="10726" xr:uid="{FF171E7E-21DD-4186-BFA0-C0FDC4F1D159}"/>
    <cellStyle name="Normal 4 2 3 4 3 4 2" xfId="21106" xr:uid="{A88CFF59-1E1E-4C8D-9D05-B6D999DB226E}"/>
    <cellStyle name="Normal 4 2 3 4 3 5" xfId="22890" xr:uid="{74F1C319-2A39-4A13-BD63-641BD69B3F50}"/>
    <cellStyle name="Normal 4 2 3 4 3 6" xfId="13222" xr:uid="{35154037-21B1-4EFD-9FE0-89D44781CB67}"/>
    <cellStyle name="Normal 4 2 3 4 4" xfId="4184" xr:uid="{677A8D55-C78B-4372-9CCE-17A940B9914E}"/>
    <cellStyle name="Normal 4 2 3 4 4 2" xfId="8955" xr:uid="{7E885884-59BB-4B78-B243-9D257FF8CC04}"/>
    <cellStyle name="Normal 4 2 3 4 4 2 2" xfId="29043" xr:uid="{61A6C1D5-8F16-4CC6-9D49-5014EC7A95B3}"/>
    <cellStyle name="Normal 4 2 3 4 4 2 3" xfId="19335" xr:uid="{406E4F20-38A8-478E-82AB-991C1FDD3868}"/>
    <cellStyle name="Normal 4 2 3 4 4 3" xfId="11788" xr:uid="{DA45C73A-14CB-473A-9D6C-EBAFC3F9EDD8}"/>
    <cellStyle name="Normal 4 2 3 4 4 3 2" xfId="22168" xr:uid="{0D04C51E-441E-4B20-B961-65F8017070B8}"/>
    <cellStyle name="Normal 4 2 3 4 4 4" xfId="24706" xr:uid="{2261FEC8-4A5A-4445-9FE4-C5A480F122B5}"/>
    <cellStyle name="Normal 4 2 3 4 4 5" xfId="16502" xr:uid="{214CB978-CEDA-4045-A914-8AAF6B152B01}"/>
    <cellStyle name="Normal 4 2 3 4 5" xfId="5254" xr:uid="{6B7659AE-173E-427E-80E3-F83930005EB9}"/>
    <cellStyle name="Normal 4 2 3 4 5 2" xfId="26195" xr:uid="{C4CD90A9-9AC9-4AAA-9DD5-66469D0F5C02}"/>
    <cellStyle name="Normal 4 2 3 4 5 3" xfId="14552" xr:uid="{CA229418-26F0-4924-99F4-B7745655967E}"/>
    <cellStyle name="Normal 4 2 3 4 6" xfId="7005" xr:uid="{4A190C7E-CA6F-4FDD-9C9D-9E6AF75E39F4}"/>
    <cellStyle name="Normal 4 2 3 4 6 2" xfId="17385" xr:uid="{8BCECC1B-C486-4F49-AAEA-FE27C8A84A4A}"/>
    <cellStyle name="Normal 4 2 3 4 7" xfId="9838" xr:uid="{6B4666AB-6BD3-45FE-988D-A4432552852B}"/>
    <cellStyle name="Normal 4 2 3 4 7 2" xfId="20218" xr:uid="{2AB87C0F-0D72-46BE-B503-049391DECB0B}"/>
    <cellStyle name="Normal 4 2 3 4 8" xfId="24043" xr:uid="{8496056C-5F7A-4783-BE4F-4D1CDE1E88A8}"/>
    <cellStyle name="Normal 4 2 3 4 9" xfId="12747" xr:uid="{D879B53D-03A7-421F-926A-7C7F27CFB1EB}"/>
    <cellStyle name="Normal 4 2 3 5" xfId="952" xr:uid="{00000000-0005-0000-0000-00006A050000}"/>
    <cellStyle name="Normal 4 2 3 5 2" xfId="4517" xr:uid="{4656EF47-2BD5-4483-8BFA-04B1850E55AE}"/>
    <cellStyle name="Normal 4 2 3 5 2 2" xfId="9288" xr:uid="{2B386E9D-B1B9-4E1D-BA7C-01B1EDFB051A}"/>
    <cellStyle name="Normal 4 2 3 5 2 2 2" xfId="29269" xr:uid="{A7637314-6F51-4FED-819F-042454F4C41F}"/>
    <cellStyle name="Normal 4 2 3 5 2 2 3" xfId="19668" xr:uid="{51701C86-A7D7-4F9C-9536-1B7BA0A22FD5}"/>
    <cellStyle name="Normal 4 2 3 5 2 3" xfId="12121" xr:uid="{573B4A00-59BC-47E7-B6BB-4C2F67C2A1F4}"/>
    <cellStyle name="Normal 4 2 3 5 2 3 2" xfId="22501" xr:uid="{30C8EF28-C1F2-4282-981B-CD5A597746E1}"/>
    <cellStyle name="Normal 4 2 3 5 2 4" xfId="24713" xr:uid="{2A754CB1-007A-4F5B-91B5-EED4802A381E}"/>
    <cellStyle name="Normal 4 2 3 5 2 5" xfId="16835" xr:uid="{4FF1ABBF-2E9E-42E5-8193-FC78B514B1B4}"/>
    <cellStyle name="Normal 4 2 3 5 3" xfId="5255" xr:uid="{0F54D9FF-DC19-49A4-8495-82236AB0606A}"/>
    <cellStyle name="Normal 4 2 3 5 3 2" xfId="27583" xr:uid="{525EDE61-2BC9-4F10-B427-4CE0CD04B50F}"/>
    <cellStyle name="Normal 4 2 3 5 3 3" xfId="14553" xr:uid="{35796630-1041-4014-9D5A-87EB276C3477}"/>
    <cellStyle name="Normal 4 2 3 5 4" xfId="7006" xr:uid="{8CF81234-63BF-40BF-9EA6-1CDFD899DB31}"/>
    <cellStyle name="Normal 4 2 3 5 4 2" xfId="17386" xr:uid="{BA189343-9CA4-4276-9188-1B3B861D1F3B}"/>
    <cellStyle name="Normal 4 2 3 5 5" xfId="9839" xr:uid="{1D591E55-031E-4F44-B24C-F11C9D68E9B2}"/>
    <cellStyle name="Normal 4 2 3 5 5 2" xfId="20219" xr:uid="{8E5CDEBF-5808-4D1C-90FB-14AA86F96FA6}"/>
    <cellStyle name="Normal 4 2 3 5 6" xfId="23038" xr:uid="{E2B3C8B6-91D6-4008-8B66-921D62637234}"/>
    <cellStyle name="Normal 4 2 3 5 7" xfId="13863" xr:uid="{14965001-C387-42B6-836B-8AFE06586FE5}"/>
    <cellStyle name="Normal 4 2 3 6" xfId="2930" xr:uid="{00000000-0005-0000-0000-0000BF050000}"/>
    <cellStyle name="Normal 4 2 3 6 2" xfId="6109" xr:uid="{446165BE-328B-44C8-BC15-FB79F76ED3D9}"/>
    <cellStyle name="Normal 4 2 3 6 2 2" xfId="25663" xr:uid="{83A359C9-2336-419C-AED0-B1E6C7ADE2E8}"/>
    <cellStyle name="Normal 4 2 3 6 2 3" xfId="28259" xr:uid="{B0AD0ECD-F641-4279-B08F-41B1D1038CE9}"/>
    <cellStyle name="Normal 4 2 3 6 2 4" xfId="15587" xr:uid="{0E0ED630-CABF-4DD8-ABA9-CEF30DFEA6BF}"/>
    <cellStyle name="Normal 4 2 3 6 3" xfId="8040" xr:uid="{FDEF862E-B81A-41E9-8BE9-99343B878974}"/>
    <cellStyle name="Normal 4 2 3 6 3 2" xfId="26105" xr:uid="{C978C064-4C7E-4CED-9004-622384883182}"/>
    <cellStyle name="Normal 4 2 3 6 3 3" xfId="18420" xr:uid="{D90FBCF7-0408-4492-8E8B-05AC1B94A270}"/>
    <cellStyle name="Normal 4 2 3 6 4" xfId="10873" xr:uid="{6BC091B2-B780-4BC4-A5AF-BA3A2D12F4F8}"/>
    <cellStyle name="Normal 4 2 3 6 4 2" xfId="21253" xr:uid="{05D21080-D7B8-4B54-9613-D0E1C1F22DD4}"/>
    <cellStyle name="Normal 4 2 3 6 5" xfId="24675" xr:uid="{38FC6B86-80D9-4670-960F-8730C0CFC4C4}"/>
    <cellStyle name="Normal 4 2 3 6 6" xfId="13445" xr:uid="{16A609A2-FE49-43CB-BB3E-F2262B30A475}"/>
    <cellStyle name="Normal 4 2 3 7" xfId="2483" xr:uid="{00000000-0005-0000-0000-0000C0050000}"/>
    <cellStyle name="Normal 4 2 3 7 2" xfId="5768" xr:uid="{F4A12FC9-BED2-42A5-BCFE-7B22AB063CA7}"/>
    <cellStyle name="Normal 4 2 3 7 2 2" xfId="28121" xr:uid="{2E024300-D0E0-41D1-91A3-3749EA92F464}"/>
    <cellStyle name="Normal 4 2 3 7 2 3" xfId="15154" xr:uid="{5FDF95AF-F9CB-4C85-8ED8-1E7BFACCB765}"/>
    <cellStyle name="Normal 4 2 3 7 3" xfId="7607" xr:uid="{F335C29A-EA68-4417-BE03-E7024A1ADE71}"/>
    <cellStyle name="Normal 4 2 3 7 3 2" xfId="17987" xr:uid="{CDE19C8D-7B38-483D-B4BF-2E34F83D91F9}"/>
    <cellStyle name="Normal 4 2 3 7 4" xfId="10440" xr:uid="{C0DFBBA3-8AC1-44DE-941A-9074A9D381B9}"/>
    <cellStyle name="Normal 4 2 3 7 4 2" xfId="20820" xr:uid="{08D247D1-525B-4DBB-9278-847036D3334D}"/>
    <cellStyle name="Normal 4 2 3 7 5" xfId="22674" xr:uid="{E59BC248-21DD-4CA6-8C42-120C4A42E3D2}"/>
    <cellStyle name="Normal 4 2 3 7 6" xfId="12870" xr:uid="{0914C74F-D3F8-4A3C-8F28-E02E0FA47CA2}"/>
    <cellStyle name="Normal 4 2 3 8" xfId="2177" xr:uid="{00000000-0005-0000-0000-0000A7050000}"/>
    <cellStyle name="Normal 4 2 3 8 2" xfId="7303" xr:uid="{EF585BE3-52CF-4A9C-B6EB-C56CD98A4930}"/>
    <cellStyle name="Normal 4 2 3 8 2 2" xfId="17683" xr:uid="{05F10ABB-C7A8-4DAF-B37D-4495F74C9B2E}"/>
    <cellStyle name="Normal 4 2 3 8 3" xfId="10136" xr:uid="{17119CE7-9826-4EB9-A82D-A92672FF273E}"/>
    <cellStyle name="Normal 4 2 3 8 3 2" xfId="20516" xr:uid="{90BBE726-0B56-42FB-963E-A2DB570C4DAC}"/>
    <cellStyle name="Normal 4 2 3 8 4" xfId="24120" xr:uid="{6A19462F-AFFE-4E51-9668-9EDB2B36017B}"/>
    <cellStyle name="Normal 4 2 3 8 5" xfId="14850" xr:uid="{EED6880F-F7E4-4B99-8530-CBEB91354EB0}"/>
    <cellStyle name="Normal 4 2 3 9" xfId="3977" xr:uid="{7818914E-813A-42B3-A95F-7A98C3EB8C89}"/>
    <cellStyle name="Normal 4 2 3 9 2" xfId="8800" xr:uid="{5B3B7504-11EE-438E-99B2-7CC4C7B6A29C}"/>
    <cellStyle name="Normal 4 2 3 9 2 2" xfId="19180" xr:uid="{EB5EC1D6-71C1-4505-B131-A9764C468763}"/>
    <cellStyle name="Normal 4 2 3 9 3" xfId="11633" xr:uid="{0231D9F0-98E3-48FE-A32C-E5F266DB8F08}"/>
    <cellStyle name="Normal 4 2 3 9 3 2" xfId="22013" xr:uid="{02F3A305-D4E3-402F-A954-D00A09EA835A}"/>
    <cellStyle name="Normal 4 2 3 9 4" xfId="16347" xr:uid="{15FFFFCF-8FC4-4468-AC0B-775E7AB98BF2}"/>
    <cellStyle name="Normal 4 2 4" xfId="953" xr:uid="{00000000-0005-0000-0000-00006B050000}"/>
    <cellStyle name="Normal 4 2 4 10" xfId="5256" xr:uid="{92557A2A-6922-415A-915C-DC7EBA6DC24E}"/>
    <cellStyle name="Normal 4 2 4 10 2" xfId="14554" xr:uid="{4DA1E953-C235-4F77-811B-235A94CD7C1C}"/>
    <cellStyle name="Normal 4 2 4 11" xfId="7007" xr:uid="{E287E4C4-88A8-4146-9B3E-DEAB030FA39B}"/>
    <cellStyle name="Normal 4 2 4 11 2" xfId="17387" xr:uid="{5D3E21C3-6CB3-4E3A-9BDF-15A54915CED8}"/>
    <cellStyle name="Normal 4 2 4 12" xfId="9840" xr:uid="{53F88A13-5143-45C1-8FE3-AA389BB93023}"/>
    <cellStyle name="Normal 4 2 4 12 2" xfId="20220" xr:uid="{DFEBD4B4-3DC5-4B4C-AC56-D72D0D9DC9F6}"/>
    <cellStyle name="Normal 4 2 4 13" xfId="25125" xr:uid="{914E5B49-75AF-4E14-8809-E53FB4E312D0}"/>
    <cellStyle name="Normal 4 2 4 14" xfId="12414" xr:uid="{4EC55601-18DD-4A6B-ABFF-18BC1EB06292}"/>
    <cellStyle name="Normal 4 2 4 2" xfId="954" xr:uid="{00000000-0005-0000-0000-00006C050000}"/>
    <cellStyle name="Normal 4 2 4 2 10" xfId="7008" xr:uid="{1B33CC15-95FC-4B88-B900-A5A070CDF8CE}"/>
    <cellStyle name="Normal 4 2 4 2 10 2" xfId="17388" xr:uid="{D9C72AD7-7534-4359-8C9D-EC3093305EF7}"/>
    <cellStyle name="Normal 4 2 4 2 11" xfId="9841" xr:uid="{327F9A4D-7C9F-4596-A209-3C53C77B10F7}"/>
    <cellStyle name="Normal 4 2 4 2 11 2" xfId="20221" xr:uid="{ED97466E-5897-48B5-A257-A8C01C9B7D3D}"/>
    <cellStyle name="Normal 4 2 4 2 12" xfId="25403" xr:uid="{7BE420BF-B3C3-49CC-8877-309657D14EC0}"/>
    <cellStyle name="Normal 4 2 4 2 13" xfId="12474" xr:uid="{9AAAE6D2-BDFE-4D25-A37D-C614586DC883}"/>
    <cellStyle name="Normal 4 2 4 2 2" xfId="955" xr:uid="{00000000-0005-0000-0000-00006D050000}"/>
    <cellStyle name="Normal 4 2 4 2 2 10" xfId="13039" xr:uid="{0518ADBA-EAE1-44C9-BD9C-5C095DBC040B}"/>
    <cellStyle name="Normal 4 2 4 2 2 2" xfId="2776" xr:uid="{00000000-0005-0000-0000-0000C4050000}"/>
    <cellStyle name="Normal 4 2 4 2 2 2 2" xfId="3310" xr:uid="{00000000-0005-0000-0000-0000C5050000}"/>
    <cellStyle name="Normal 4 2 4 2 2 2 2 2" xfId="6367" xr:uid="{F7F46212-965D-443A-BC2B-8EF3D4E7B6E4}"/>
    <cellStyle name="Normal 4 2 4 2 2 2 2 2 2" xfId="28487" xr:uid="{F27A126C-BAC6-4865-B2A7-C59E5C630FC1}"/>
    <cellStyle name="Normal 4 2 4 2 2 2 2 2 3" xfId="15936" xr:uid="{CF796483-6C59-458A-B0D3-CF3607D2D278}"/>
    <cellStyle name="Normal 4 2 4 2 2 2 2 3" xfId="8389" xr:uid="{02B35389-3627-4F92-8F2E-F4E26D2545B4}"/>
    <cellStyle name="Normal 4 2 4 2 2 2 2 3 2" xfId="18769" xr:uid="{72A46A02-D935-4C9F-A630-70B89D1277EA}"/>
    <cellStyle name="Normal 4 2 4 2 2 2 2 4" xfId="11222" xr:uid="{D6261DBD-B929-4065-B8D2-98236B18BA5D}"/>
    <cellStyle name="Normal 4 2 4 2 2 2 2 4 2" xfId="21602" xr:uid="{E0D20DC9-2DD0-47EB-8B99-FA7962417642}"/>
    <cellStyle name="Normal 4 2 4 2 2 2 2 5" xfId="25285" xr:uid="{79B17386-25AF-4533-BB2D-E27F54B6F6C9}"/>
    <cellStyle name="Normal 4 2 4 2 2 2 2 6" xfId="13866" xr:uid="{F35C7E5F-69FA-446D-9166-6E3F72F158FB}"/>
    <cellStyle name="Normal 4 2 4 2 2 2 3" xfId="4331" xr:uid="{962AEA59-F20B-410D-B9C7-AE0EB4985D35}"/>
    <cellStyle name="Normal 4 2 4 2 2 2 3 2" xfId="9102" xr:uid="{D6825B2B-352F-463F-BF6B-9A946D68C952}"/>
    <cellStyle name="Normal 4 2 4 2 2 2 3 2 2" xfId="29145" xr:uid="{748526D6-91CD-4708-BEEB-DF016A2128D5}"/>
    <cellStyle name="Normal 4 2 4 2 2 2 3 2 3" xfId="19482" xr:uid="{32966831-1FDA-4A3F-A819-3B84E1552744}"/>
    <cellStyle name="Normal 4 2 4 2 2 2 3 3" xfId="11935" xr:uid="{4E76D198-2015-488C-8EDD-AECFC07D6198}"/>
    <cellStyle name="Normal 4 2 4 2 2 2 3 3 2" xfId="22315" xr:uid="{C7D158B7-F744-434B-A515-35CADF5090FC}"/>
    <cellStyle name="Normal 4 2 4 2 2 2 3 4" xfId="23286" xr:uid="{24CDC4A8-6E19-4F8C-B89D-82F45A458965}"/>
    <cellStyle name="Normal 4 2 4 2 2 2 3 5" xfId="16649" xr:uid="{746A0C6C-721F-41CB-B94D-A0F160F2C2B5}"/>
    <cellStyle name="Normal 4 2 4 2 2 2 4" xfId="5993" xr:uid="{0C60D263-E577-4612-B43C-D2384F51FA2A}"/>
    <cellStyle name="Normal 4 2 4 2 2 2 4 2" xfId="27099" xr:uid="{D3ED555A-8C77-4222-A8A7-6D61AB6ADC8B}"/>
    <cellStyle name="Normal 4 2 4 2 2 2 4 3" xfId="15446" xr:uid="{C1BE2F4E-2212-42A8-BC0B-9788EA180924}"/>
    <cellStyle name="Normal 4 2 4 2 2 2 5" xfId="7899" xr:uid="{BAECB433-03CF-4A94-8327-A5F1E50AC443}"/>
    <cellStyle name="Normal 4 2 4 2 2 2 5 2" xfId="18279" xr:uid="{AF4AACD1-6E5C-4C26-9158-465C893271F8}"/>
    <cellStyle name="Normal 4 2 4 2 2 2 6" xfId="10732" xr:uid="{7579DA1D-51EB-403F-8267-0189AEB5DC1D}"/>
    <cellStyle name="Normal 4 2 4 2 2 2 6 2" xfId="21112" xr:uid="{0E774EBC-C085-4829-821B-A528B72D724D}"/>
    <cellStyle name="Normal 4 2 4 2 2 2 7" xfId="24082" xr:uid="{73281CDE-EC60-44AC-A9D4-25E152DFDF7D}"/>
    <cellStyle name="Normal 4 2 4 2 2 2 8" xfId="13228" xr:uid="{65423134-FD4E-4F49-A63E-35B75C1BC091}"/>
    <cellStyle name="Normal 4 2 4 2 2 3" xfId="3311" xr:uid="{00000000-0005-0000-0000-0000C6050000}"/>
    <cellStyle name="Normal 4 2 4 2 2 3 2" xfId="4518" xr:uid="{8785A69D-3EE6-4D8B-93FB-1937C1B62C27}"/>
    <cellStyle name="Normal 4 2 4 2 2 3 2 2" xfId="9289" xr:uid="{0CE73404-82F4-45BB-A3C1-EE240E66AF64}"/>
    <cellStyle name="Normal 4 2 4 2 2 3 2 2 2" xfId="19669" xr:uid="{2D31876F-5C19-471D-9CB3-84A3016DE877}"/>
    <cellStyle name="Normal 4 2 4 2 2 3 2 3" xfId="12122" xr:uid="{EF807780-426F-4880-BB7D-7F818E4480F2}"/>
    <cellStyle name="Normal 4 2 4 2 2 3 2 3 2" xfId="22502" xr:uid="{64838BF5-17B6-4C61-A36B-832640FF7334}"/>
    <cellStyle name="Normal 4 2 4 2 2 3 2 4" xfId="26544" xr:uid="{2F8CD3E1-4934-4E26-9941-D6217A646EDC}"/>
    <cellStyle name="Normal 4 2 4 2 2 3 2 5" xfId="16836" xr:uid="{4B27BEDA-DFE1-4D06-81F0-214FA72DD545}"/>
    <cellStyle name="Normal 4 2 4 2 2 3 3" xfId="6368" xr:uid="{DE2B9C1A-7D2C-4E97-A9E9-FA07BA1D056A}"/>
    <cellStyle name="Normal 4 2 4 2 2 3 3 2" xfId="15937" xr:uid="{037C1F9C-AFAD-4BFD-8509-067930C5B2E5}"/>
    <cellStyle name="Normal 4 2 4 2 2 3 4" xfId="8390" xr:uid="{93F7310A-E24F-470B-865E-8F0FA2BDF80A}"/>
    <cellStyle name="Normal 4 2 4 2 2 3 4 2" xfId="18770" xr:uid="{0FE431C9-DEA2-4068-B33E-F71B35EA269A}"/>
    <cellStyle name="Normal 4 2 4 2 2 3 5" xfId="11223" xr:uid="{FA16BA0A-8D55-44C9-AD70-122FC48F14CE}"/>
    <cellStyle name="Normal 4 2 4 2 2 3 5 2" xfId="21603" xr:uid="{B37FAB07-9E6E-42DD-B067-BBB4D564F671}"/>
    <cellStyle name="Normal 4 2 4 2 2 3 6" xfId="23422" xr:uid="{D1976568-D927-41C7-9358-2AD2A9196E78}"/>
    <cellStyle name="Normal 4 2 4 2 2 3 7" xfId="13867" xr:uid="{4370A27A-01EB-48DE-B0CC-5E8DBC2BEFDC}"/>
    <cellStyle name="Normal 4 2 4 2 2 4" xfId="3309" xr:uid="{00000000-0005-0000-0000-0000C7050000}"/>
    <cellStyle name="Normal 4 2 4 2 2 4 2" xfId="6366" xr:uid="{7A44404F-AA80-4570-8CDB-9231464368EF}"/>
    <cellStyle name="Normal 4 2 4 2 2 4 2 2" xfId="26930" xr:uid="{B273AB90-00EF-4FBF-BE01-C8EBF67866F2}"/>
    <cellStyle name="Normal 4 2 4 2 2 4 2 3" xfId="15935" xr:uid="{28CB331E-9E5B-4D0F-988F-3C4F109C63F6}"/>
    <cellStyle name="Normal 4 2 4 2 2 4 3" xfId="8388" xr:uid="{0172FC6E-FC4E-4F13-96F8-1607BE35AEEB}"/>
    <cellStyle name="Normal 4 2 4 2 2 4 3 2" xfId="18768" xr:uid="{76737887-7890-46BC-B264-607C3D6E499B}"/>
    <cellStyle name="Normal 4 2 4 2 2 4 4" xfId="11221" xr:uid="{2D578303-F774-4DB9-A7CD-9CDC432616E6}"/>
    <cellStyle name="Normal 4 2 4 2 2 4 4 2" xfId="21601" xr:uid="{47EFD2C0-9AE5-4458-A1E1-8046DAB75A2C}"/>
    <cellStyle name="Normal 4 2 4 2 2 4 5" xfId="24013" xr:uid="{F2A8BBA6-C5D5-49B6-B0DC-99C672104553}"/>
    <cellStyle name="Normal 4 2 4 2 2 4 6" xfId="13865" xr:uid="{F836A739-A2AB-4BB8-AAF8-5D4AF36B6200}"/>
    <cellStyle name="Normal 4 2 4 2 2 5" xfId="4241" xr:uid="{080A2A35-79CB-43D1-BE90-8CDF17E2F6E3}"/>
    <cellStyle name="Normal 4 2 4 2 2 5 2" xfId="9012" xr:uid="{DAAFFD7E-0CCD-49A9-942D-210CFCF066B2}"/>
    <cellStyle name="Normal 4 2 4 2 2 5 2 2" xfId="29083" xr:uid="{042BA6CC-D052-4310-B171-689D1E606A0D}"/>
    <cellStyle name="Normal 4 2 4 2 2 5 2 3" xfId="19392" xr:uid="{4822A939-ABCE-45AB-A315-428FFFB8BB69}"/>
    <cellStyle name="Normal 4 2 4 2 2 5 3" xfId="11845" xr:uid="{683F1369-E79F-46C0-AD14-15C0B0BC8D4C}"/>
    <cellStyle name="Normal 4 2 4 2 2 5 3 2" xfId="22225" xr:uid="{E5817707-8332-443A-9A27-C6DE16A5E818}"/>
    <cellStyle name="Normal 4 2 4 2 2 5 4" xfId="23875" xr:uid="{1E86306A-C4AE-4B58-9D5C-ECBA812BB9EE}"/>
    <cellStyle name="Normal 4 2 4 2 2 5 5" xfId="16559" xr:uid="{6867C43A-9BE3-4D83-AF41-2B08BA695F8D}"/>
    <cellStyle name="Normal 4 2 4 2 2 6" xfId="5258" xr:uid="{926A9510-1618-4DE8-AE32-0C9D5C1DC7BA}"/>
    <cellStyle name="Normal 4 2 4 2 2 6 2" xfId="28021" xr:uid="{C920E4B9-51D9-4B10-BFEB-0E9B2B6DD5B0}"/>
    <cellStyle name="Normal 4 2 4 2 2 6 3" xfId="14556" xr:uid="{E0B42F2F-9A83-450B-BFD0-BE9F73EBE884}"/>
    <cellStyle name="Normal 4 2 4 2 2 7" xfId="7009" xr:uid="{9C06AE77-04AE-4BE3-B528-0CD51FE2D7DA}"/>
    <cellStyle name="Normal 4 2 4 2 2 7 2" xfId="17389" xr:uid="{0D9F1507-2644-4F0F-AF87-7E6471B57AD0}"/>
    <cellStyle name="Normal 4 2 4 2 2 8" xfId="9842" xr:uid="{3BB55576-924D-46BE-B9A0-A56BE8FCAD76}"/>
    <cellStyle name="Normal 4 2 4 2 2 8 2" xfId="20222" xr:uid="{ACE81BFD-BC41-493A-B7C4-C130180CB59F}"/>
    <cellStyle name="Normal 4 2 4 2 2 9" xfId="23717" xr:uid="{D3D4FF7D-323D-45D6-90EF-54DD0DC62D32}"/>
    <cellStyle name="Normal 4 2 4 2 3" xfId="2775" xr:uid="{00000000-0005-0000-0000-0000C8050000}"/>
    <cellStyle name="Normal 4 2 4 2 3 2" xfId="3312" xr:uid="{00000000-0005-0000-0000-0000C9050000}"/>
    <cellStyle name="Normal 4 2 4 2 3 2 2" xfId="6369" xr:uid="{3034CCE6-2921-4E19-B6FD-B1D298CB8E59}"/>
    <cellStyle name="Normal 4 2 4 2 3 2 2 2" xfId="27618" xr:uid="{225BA693-0DA8-4F0B-A53B-B11194CFE94D}"/>
    <cellStyle name="Normal 4 2 4 2 3 2 2 3" xfId="15938" xr:uid="{FF16E160-FC3D-464B-B18D-4D3E46F71D68}"/>
    <cellStyle name="Normal 4 2 4 2 3 2 3" xfId="8391" xr:uid="{8FB1FC54-74E8-4DA3-8655-887DA7849E99}"/>
    <cellStyle name="Normal 4 2 4 2 3 2 3 2" xfId="18771" xr:uid="{550E4618-083D-477F-86F6-4039DA182DE9}"/>
    <cellStyle name="Normal 4 2 4 2 3 2 4" xfId="11224" xr:uid="{2FF5B702-1560-46AD-BB2C-45570E0258DF}"/>
    <cellStyle name="Normal 4 2 4 2 3 2 4 2" xfId="21604" xr:uid="{AC194AAA-EE0A-4439-93ED-269F8CCCABC7}"/>
    <cellStyle name="Normal 4 2 4 2 3 2 5" xfId="22671" xr:uid="{6623DC24-859C-4C35-A09A-414CDFD69DB4}"/>
    <cellStyle name="Normal 4 2 4 2 3 2 6" xfId="13868" xr:uid="{BDE09925-C603-461C-94CB-8A7B94EF6F41}"/>
    <cellStyle name="Normal 4 2 4 2 3 3" xfId="4330" xr:uid="{812642AA-2F67-4D04-9730-19298251B28E}"/>
    <cellStyle name="Normal 4 2 4 2 3 3 2" xfId="9101" xr:uid="{30592C62-F469-4BB5-A47B-645FDFC4B6BF}"/>
    <cellStyle name="Normal 4 2 4 2 3 3 2 2" xfId="29144" xr:uid="{A43D4E21-EA3A-4B0C-8483-C847C1CCF7CF}"/>
    <cellStyle name="Normal 4 2 4 2 3 3 2 3" xfId="19481" xr:uid="{FFE8A291-82FB-4590-9360-9D10B30EBE60}"/>
    <cellStyle name="Normal 4 2 4 2 3 3 3" xfId="11934" xr:uid="{11B5E0CA-C911-41C9-8225-BB28855B304D}"/>
    <cellStyle name="Normal 4 2 4 2 3 3 3 2" xfId="22314" xr:uid="{D0D9BE2E-E845-408F-A1FE-0975102FD49A}"/>
    <cellStyle name="Normal 4 2 4 2 3 3 4" xfId="22889" xr:uid="{92ABD060-088C-4B16-86E2-C32F8F1874F1}"/>
    <cellStyle name="Normal 4 2 4 2 3 3 5" xfId="16648" xr:uid="{32EDD925-5E33-4629-B8F7-906615A7D0D9}"/>
    <cellStyle name="Normal 4 2 4 2 3 4" xfId="5992" xr:uid="{7E0FEAE9-697D-4CAB-8C77-FE5F637AB917}"/>
    <cellStyle name="Normal 4 2 4 2 3 4 2" xfId="26416" xr:uid="{6AF32965-CB40-4E1B-A384-F6859406EF9D}"/>
    <cellStyle name="Normal 4 2 4 2 3 4 3" xfId="15445" xr:uid="{E4AB833E-CC38-4790-9DF9-373431051397}"/>
    <cellStyle name="Normal 4 2 4 2 3 5" xfId="7898" xr:uid="{CEA57206-BF81-4A5C-B62A-E54E6CF77200}"/>
    <cellStyle name="Normal 4 2 4 2 3 5 2" xfId="18278" xr:uid="{2486CE3D-79C5-4516-99C1-FD27BC917075}"/>
    <cellStyle name="Normal 4 2 4 2 3 6" xfId="10731" xr:uid="{50EE12FB-49FF-476E-BE79-8D8770D0E190}"/>
    <cellStyle name="Normal 4 2 4 2 3 6 2" xfId="21111" xr:uid="{AF64C935-7421-4998-8763-FC34486390AD}"/>
    <cellStyle name="Normal 4 2 4 2 3 7" xfId="22647" xr:uid="{ED92971D-D461-49A0-A131-B7FD85763F17}"/>
    <cellStyle name="Normal 4 2 4 2 3 8" xfId="13227" xr:uid="{A611D601-F0E9-425F-AB32-0EA5A12CFE9A}"/>
    <cellStyle name="Normal 4 2 4 2 4" xfId="3313" xr:uid="{00000000-0005-0000-0000-0000CA050000}"/>
    <cellStyle name="Normal 4 2 4 2 4 2" xfId="4519" xr:uid="{EBF02899-363D-4B62-A808-B3044BC09E29}"/>
    <cellStyle name="Normal 4 2 4 2 4 2 2" xfId="9290" xr:uid="{7ACC878A-16A9-4172-977D-81BF61D19206}"/>
    <cellStyle name="Normal 4 2 4 2 4 2 2 2" xfId="19670" xr:uid="{D1872F77-AB94-42A4-84AE-EDBC51F3A6E0}"/>
    <cellStyle name="Normal 4 2 4 2 4 2 3" xfId="12123" xr:uid="{569EAB24-B76E-46E9-B726-5291FDA0C70C}"/>
    <cellStyle name="Normal 4 2 4 2 4 2 3 2" xfId="22503" xr:uid="{061AF932-B759-4066-8606-FAF0806E618A}"/>
    <cellStyle name="Normal 4 2 4 2 4 2 4" xfId="28073" xr:uid="{EA672EFD-D258-430E-937C-4BC693A8DE0C}"/>
    <cellStyle name="Normal 4 2 4 2 4 2 5" xfId="16837" xr:uid="{0631AB2A-381A-4A8C-9275-1424D19CBF58}"/>
    <cellStyle name="Normal 4 2 4 2 4 3" xfId="6370" xr:uid="{2ACB0DEE-7F68-473F-B9E7-87CE39C00104}"/>
    <cellStyle name="Normal 4 2 4 2 4 3 2" xfId="15939" xr:uid="{E99ED3F9-6E3E-4662-B33C-DAA5B06A64E4}"/>
    <cellStyle name="Normal 4 2 4 2 4 4" xfId="8392" xr:uid="{3B6FE961-AF3D-46E2-A45B-901CD3B1A982}"/>
    <cellStyle name="Normal 4 2 4 2 4 4 2" xfId="18772" xr:uid="{C2741261-5B1E-4A3E-9111-6B97C33F7416}"/>
    <cellStyle name="Normal 4 2 4 2 4 5" xfId="11225" xr:uid="{6BC4CB2D-BD78-4E8F-8FDD-8EE21A39A908}"/>
    <cellStyle name="Normal 4 2 4 2 4 5 2" xfId="21605" xr:uid="{0024434E-5028-4B47-ACCB-860E25A35D66}"/>
    <cellStyle name="Normal 4 2 4 2 4 6" xfId="23778" xr:uid="{5546BA34-C2F9-4A3D-911A-801708B8FC18}"/>
    <cellStyle name="Normal 4 2 4 2 4 7" xfId="13869" xr:uid="{9843B0F1-36BB-4B59-AD97-144F1B1C1F0E}"/>
    <cellStyle name="Normal 4 2 4 2 5" xfId="3308" xr:uid="{00000000-0005-0000-0000-0000CB050000}"/>
    <cellStyle name="Normal 4 2 4 2 5 2" xfId="6365" xr:uid="{2902E2AC-1B99-4252-B238-5086F32D4E9D}"/>
    <cellStyle name="Normal 4 2 4 2 5 2 2" xfId="28616" xr:uid="{362A7BD1-C6C4-4B09-9554-DD0D52E657B6}"/>
    <cellStyle name="Normal 4 2 4 2 5 2 3" xfId="15934" xr:uid="{CF7AAE41-0500-49DB-8EF9-B8C509FE47E8}"/>
    <cellStyle name="Normal 4 2 4 2 5 3" xfId="8387" xr:uid="{E296C98D-5351-40B8-834F-F7AE11C3AFCC}"/>
    <cellStyle name="Normal 4 2 4 2 5 3 2" xfId="18767" xr:uid="{BDF2FD51-EECC-41A5-B8D8-A06F223DB737}"/>
    <cellStyle name="Normal 4 2 4 2 5 4" xfId="11220" xr:uid="{32C67B06-4400-4139-937F-33EA1CEA39C1}"/>
    <cellStyle name="Normal 4 2 4 2 5 4 2" xfId="21600" xr:uid="{581DDE93-88FD-41F2-9948-C412E49B9C8A}"/>
    <cellStyle name="Normal 4 2 4 2 5 5" xfId="25565" xr:uid="{FF97EFD9-CC4F-472D-98A1-329FB1323446}"/>
    <cellStyle name="Normal 4 2 4 2 5 6" xfId="13864" xr:uid="{D43EB5C4-067F-45E0-A802-03405DAC100D}"/>
    <cellStyle name="Normal 4 2 4 2 6" xfId="2549" xr:uid="{00000000-0005-0000-0000-0000CC050000}"/>
    <cellStyle name="Normal 4 2 4 2 6 2" xfId="5820" xr:uid="{425935FD-0E62-4907-911C-E41F2F006040}"/>
    <cellStyle name="Normal 4 2 4 2 6 2 2" xfId="28035" xr:uid="{A5513BCD-E24A-4DB2-AE03-44F9719771AE}"/>
    <cellStyle name="Normal 4 2 4 2 6 2 3" xfId="15220" xr:uid="{07F338FD-F839-4E3C-99C4-6AB2B21E5AED}"/>
    <cellStyle name="Normal 4 2 4 2 6 3" xfId="7673" xr:uid="{B06AE91E-263D-4B4E-AF68-43E9E5BF1265}"/>
    <cellStyle name="Normal 4 2 4 2 6 3 2" xfId="18053" xr:uid="{2EE5CE7C-94FE-46D3-A05B-B306C33CF854}"/>
    <cellStyle name="Normal 4 2 4 2 6 4" xfId="10506" xr:uid="{16FC5834-2F35-4B6E-9609-B79E58FA3039}"/>
    <cellStyle name="Normal 4 2 4 2 6 4 2" xfId="20886" xr:uid="{2F41DFA0-7255-4962-9DC0-3E2586712447}"/>
    <cellStyle name="Normal 4 2 4 2 6 5" xfId="22849" xr:uid="{D2F25CE2-2851-4F73-8812-EB629C46D578}"/>
    <cellStyle name="Normal 4 2 4 2 6 6" xfId="12936" xr:uid="{80EFA000-D408-4BDD-83A4-401B63CA3E02}"/>
    <cellStyle name="Normal 4 2 4 2 7" xfId="2243" xr:uid="{00000000-0005-0000-0000-0000C2050000}"/>
    <cellStyle name="Normal 4 2 4 2 7 2" xfId="7369" xr:uid="{F7F1B275-66AB-4022-8265-651F51F5C17B}"/>
    <cellStyle name="Normal 4 2 4 2 7 2 2" xfId="17749" xr:uid="{7074B6A5-E76B-41F1-A4ED-D6E1DA724EE7}"/>
    <cellStyle name="Normal 4 2 4 2 7 3" xfId="10202" xr:uid="{AA56B796-9B68-4D2F-A740-E2B35951BE7A}"/>
    <cellStyle name="Normal 4 2 4 2 7 3 2" xfId="20582" xr:uid="{45CB5D69-4C00-4515-AA34-2C35CD5498F3}"/>
    <cellStyle name="Normal 4 2 4 2 7 4" xfId="25380" xr:uid="{5C36B8E6-AD19-4220-8F11-1089BFCC3729}"/>
    <cellStyle name="Normal 4 2 4 2 7 5" xfId="14916" xr:uid="{89F83DB4-8451-40E4-880F-82AA340D582C}"/>
    <cellStyle name="Normal 4 2 4 2 8" xfId="3796" xr:uid="{92B94B7A-8A75-4181-A5F0-12A617A71729}"/>
    <cellStyle name="Normal 4 2 4 2 8 2" xfId="8631" xr:uid="{3295DEAA-3E4C-40F1-94A6-40A5E974671F}"/>
    <cellStyle name="Normal 4 2 4 2 8 2 2" xfId="19011" xr:uid="{A4A7CBC2-6FB2-4F80-8CCB-A189AA545466}"/>
    <cellStyle name="Normal 4 2 4 2 8 3" xfId="11464" xr:uid="{092FD2DF-FDAA-4AFC-ADD4-54A07F16BDDE}"/>
    <cellStyle name="Normal 4 2 4 2 8 3 2" xfId="21844" xr:uid="{CF964CEC-DF7C-4824-9B75-8E453D2C7A6C}"/>
    <cellStyle name="Normal 4 2 4 2 8 4" xfId="16178" xr:uid="{708598F8-338C-40AB-9EBB-E35B994521DF}"/>
    <cellStyle name="Normal 4 2 4 2 9" xfId="5257" xr:uid="{19C31006-CBFA-424E-879C-38FA46CC37EE}"/>
    <cellStyle name="Normal 4 2 4 2 9 2" xfId="14555" xr:uid="{198AD25B-9C39-4DCE-B323-71648C5F7486}"/>
    <cellStyle name="Normal 4 2 4 3" xfId="956" xr:uid="{00000000-0005-0000-0000-00006E050000}"/>
    <cellStyle name="Normal 4 2 4 3 10" xfId="9843" xr:uid="{7980634C-EEAA-4B39-8FFA-914BAAF0CC29}"/>
    <cellStyle name="Normal 4 2 4 3 10 2" xfId="20223" xr:uid="{6B728514-C6A1-40AB-99FD-B709BFEBC66E}"/>
    <cellStyle name="Normal 4 2 4 3 11" xfId="23245" xr:uid="{2890303F-A444-48F4-997B-2BDA5BBD2609}"/>
    <cellStyle name="Normal 4 2 4 3 12" xfId="12591" xr:uid="{EB4DE55D-FA03-4AD2-9DA8-31FB62808FAF}"/>
    <cellStyle name="Normal 4 2 4 3 2" xfId="2777" xr:uid="{00000000-0005-0000-0000-0000CE050000}"/>
    <cellStyle name="Normal 4 2 4 3 2 2" xfId="3315" xr:uid="{00000000-0005-0000-0000-0000CF050000}"/>
    <cellStyle name="Normal 4 2 4 3 2 2 2" xfId="6372" xr:uid="{E50A07B0-BEE2-489E-9328-83695D23809A}"/>
    <cellStyle name="Normal 4 2 4 3 2 2 2 2" xfId="25840" xr:uid="{472F1B4B-D996-42A5-AE97-D0B5975D1982}"/>
    <cellStyle name="Normal 4 2 4 3 2 2 2 3" xfId="15941" xr:uid="{F4A97B65-CBBB-4D81-840C-1203349D4D8C}"/>
    <cellStyle name="Normal 4 2 4 3 2 2 3" xfId="8394" xr:uid="{61B68C81-9A57-46C7-AC09-69E53D88C48D}"/>
    <cellStyle name="Normal 4 2 4 3 2 2 3 2" xfId="18774" xr:uid="{68B13D81-919E-4D55-800C-81439CD569C6}"/>
    <cellStyle name="Normal 4 2 4 3 2 2 4" xfId="11227" xr:uid="{0BD21476-923E-4824-AE68-1108E11C47D3}"/>
    <cellStyle name="Normal 4 2 4 3 2 2 4 2" xfId="21607" xr:uid="{4BD11946-4B3B-4DC7-9A8B-1A09CDDBFB32}"/>
    <cellStyle name="Normal 4 2 4 3 2 2 5" xfId="22993" xr:uid="{20FBB001-AEB4-4236-8AE0-B9172F175F21}"/>
    <cellStyle name="Normal 4 2 4 3 2 2 6" xfId="13871" xr:uid="{BEA246CD-FA76-4EEA-BA5E-0099DC825D91}"/>
    <cellStyle name="Normal 4 2 4 3 2 3" xfId="4332" xr:uid="{70FD9E69-BE70-4E32-ADCD-F26EF1031737}"/>
    <cellStyle name="Normal 4 2 4 3 2 3 2" xfId="9103" xr:uid="{100E7661-CCFA-499C-BB8E-570D9B3A707D}"/>
    <cellStyle name="Normal 4 2 4 3 2 3 2 2" xfId="29146" xr:uid="{29E033BA-1F02-4D6D-814F-B5190BB6A064}"/>
    <cellStyle name="Normal 4 2 4 3 2 3 2 3" xfId="19483" xr:uid="{A6C3521C-E9B0-4EFC-A02D-68BCB64C3270}"/>
    <cellStyle name="Normal 4 2 4 3 2 3 3" xfId="11936" xr:uid="{7D859E24-DC83-412D-A9F2-3B346F54493F}"/>
    <cellStyle name="Normal 4 2 4 3 2 3 3 2" xfId="22316" xr:uid="{51A16266-628D-4559-8096-4A7C5716C82E}"/>
    <cellStyle name="Normal 4 2 4 3 2 3 4" xfId="25250" xr:uid="{8DA9FE6F-EC62-464D-9C2A-257FAB75C469}"/>
    <cellStyle name="Normal 4 2 4 3 2 3 5" xfId="16650" xr:uid="{3CF6BB31-513A-4429-A908-3D4465B49ACF}"/>
    <cellStyle name="Normal 4 2 4 3 2 4" xfId="5994" xr:uid="{C585EE5C-0C7E-4E8A-9EBC-9D4EF2C48856}"/>
    <cellStyle name="Normal 4 2 4 3 2 4 2" xfId="26668" xr:uid="{47545DB1-A879-44A8-A9D7-C66E01693FF4}"/>
    <cellStyle name="Normal 4 2 4 3 2 4 3" xfId="15447" xr:uid="{8FA7142E-13FD-4095-B363-FEBBA079393F}"/>
    <cellStyle name="Normal 4 2 4 3 2 5" xfId="7900" xr:uid="{E59910C0-C8CE-45D7-8BB1-921365E4C248}"/>
    <cellStyle name="Normal 4 2 4 3 2 5 2" xfId="18280" xr:uid="{61889791-4194-436A-AFA4-EA738B9CB93A}"/>
    <cellStyle name="Normal 4 2 4 3 2 6" xfId="10733" xr:uid="{FFB2F7C2-6EE7-42F3-9FF2-8DC2D385AAA6}"/>
    <cellStyle name="Normal 4 2 4 3 2 6 2" xfId="21113" xr:uid="{8A2E294C-E80C-446E-89C6-617A1C88DD9E}"/>
    <cellStyle name="Normal 4 2 4 3 2 7" xfId="25366" xr:uid="{3C979E4B-0444-4BCB-8C20-F21BF7A98A39}"/>
    <cellStyle name="Normal 4 2 4 3 2 8" xfId="13229" xr:uid="{6955B6A0-96C5-49EC-AECE-9F1DC348D231}"/>
    <cellStyle name="Normal 4 2 4 3 3" xfId="3316" xr:uid="{00000000-0005-0000-0000-0000D0050000}"/>
    <cellStyle name="Normal 4 2 4 3 3 2" xfId="4520" xr:uid="{452F2669-B5DC-43ED-B942-D6EBDB042C62}"/>
    <cellStyle name="Normal 4 2 4 3 3 2 2" xfId="9291" xr:uid="{3FBD5F5F-665F-452F-93EF-157A2DBBF1A6}"/>
    <cellStyle name="Normal 4 2 4 3 3 2 2 2" xfId="29270" xr:uid="{7E93B808-D226-4A8E-B51A-B82780826BD8}"/>
    <cellStyle name="Normal 4 2 4 3 3 2 2 3" xfId="19671" xr:uid="{E694131A-4781-43A4-A698-72ABD9B8FA16}"/>
    <cellStyle name="Normal 4 2 4 3 3 2 3" xfId="12124" xr:uid="{D1BCF4B3-80F5-4106-9F87-F4DC69AC2871}"/>
    <cellStyle name="Normal 4 2 4 3 3 2 3 2" xfId="22504" xr:uid="{E7DB2DAD-96C3-4485-AD62-16D728226575}"/>
    <cellStyle name="Normal 4 2 4 3 3 2 4" xfId="24877" xr:uid="{875B205B-2264-4E6B-8CD0-E13992B167CA}"/>
    <cellStyle name="Normal 4 2 4 3 3 2 5" xfId="16838" xr:uid="{24E0BF4E-6AED-40AF-A46E-61B426B2C917}"/>
    <cellStyle name="Normal 4 2 4 3 3 3" xfId="6373" xr:uid="{ECA3A690-95F0-4B75-B420-41EDABD93669}"/>
    <cellStyle name="Normal 4 2 4 3 3 3 2" xfId="26691" xr:uid="{B3F5872F-FD91-4319-B1D5-D871FE0E9206}"/>
    <cellStyle name="Normal 4 2 4 3 3 3 3" xfId="15942" xr:uid="{47A21E3D-874D-401A-9839-50F84F8E920E}"/>
    <cellStyle name="Normal 4 2 4 3 3 4" xfId="8395" xr:uid="{F19C02D7-8DC5-4E0D-BA09-0471247CCC2C}"/>
    <cellStyle name="Normal 4 2 4 3 3 4 2" xfId="18775" xr:uid="{543CCA03-FCB4-473C-AA4F-B71195258A1A}"/>
    <cellStyle name="Normal 4 2 4 3 3 5" xfId="11228" xr:uid="{48AC09F0-BAB9-4B80-A3CE-E17B4D1C7BA0}"/>
    <cellStyle name="Normal 4 2 4 3 3 5 2" xfId="21608" xr:uid="{8E76B7AC-06C0-4221-981D-E581F58FC62F}"/>
    <cellStyle name="Normal 4 2 4 3 3 6" xfId="23894" xr:uid="{7BF36CE9-B073-43AB-9892-A0943BCB676A}"/>
    <cellStyle name="Normal 4 2 4 3 3 7" xfId="13872" xr:uid="{8029D831-5042-4AD6-A5E1-0CED18B1F5B1}"/>
    <cellStyle name="Normal 4 2 4 3 4" xfId="3314" xr:uid="{00000000-0005-0000-0000-0000D1050000}"/>
    <cellStyle name="Normal 4 2 4 3 4 2" xfId="6371" xr:uid="{9DFC3F29-3736-430A-B542-2324A0EA1F82}"/>
    <cellStyle name="Normal 4 2 4 3 4 2 2" xfId="27824" xr:uid="{0A4B0E17-AEFA-4D43-9BC3-A991821EE378}"/>
    <cellStyle name="Normal 4 2 4 3 4 2 3" xfId="15940" xr:uid="{EAF7A55A-280E-4753-905E-BC552F1928D2}"/>
    <cellStyle name="Normal 4 2 4 3 4 3" xfId="8393" xr:uid="{E86F7CF2-CD6F-4DB7-9ABB-E9E1EEFC979F}"/>
    <cellStyle name="Normal 4 2 4 3 4 3 2" xfId="18773" xr:uid="{7A4A18A8-B832-4AEB-8D35-C27912FCFA5B}"/>
    <cellStyle name="Normal 4 2 4 3 4 4" xfId="11226" xr:uid="{3A26AD30-EC9F-463E-A463-C23AF88236A3}"/>
    <cellStyle name="Normal 4 2 4 3 4 4 2" xfId="21606" xr:uid="{4BEE525C-BAEF-4447-8C43-4AD1DBBC7ABF}"/>
    <cellStyle name="Normal 4 2 4 3 4 5" xfId="23202" xr:uid="{387481E8-0217-4D9E-ACC1-0A0134F28288}"/>
    <cellStyle name="Normal 4 2 4 3 4 6" xfId="13870" xr:uid="{B3D46E0D-F9A7-4D5A-8CE8-D2AAB8E1B247}"/>
    <cellStyle name="Normal 4 2 4 3 5" xfId="2592" xr:uid="{00000000-0005-0000-0000-0000D2050000}"/>
    <cellStyle name="Normal 4 2 4 3 5 2" xfId="5856" xr:uid="{6540DA4C-6EF8-475E-B40F-063D43474F28}"/>
    <cellStyle name="Normal 4 2 4 3 5 2 2" xfId="25907" xr:uid="{BE00B786-DECC-4F16-B902-A37A54F38A67}"/>
    <cellStyle name="Normal 4 2 4 3 5 2 3" xfId="15263" xr:uid="{02D90CFF-227E-4DA4-89FB-D4473886255B}"/>
    <cellStyle name="Normal 4 2 4 3 5 3" xfId="7716" xr:uid="{73D32EFB-44BA-467F-89E4-C29677B39BEE}"/>
    <cellStyle name="Normal 4 2 4 3 5 3 2" xfId="18096" xr:uid="{2D339902-8E18-40CA-AB08-92129A3BFFB9}"/>
    <cellStyle name="Normal 4 2 4 3 5 4" xfId="10549" xr:uid="{69470CF8-E37E-47CF-B505-27957D5B8C8C}"/>
    <cellStyle name="Normal 4 2 4 3 5 4 2" xfId="20929" xr:uid="{4AA63951-640B-4C91-AC44-4D9057252DB3}"/>
    <cellStyle name="Normal 4 2 4 3 5 5" xfId="24570" xr:uid="{5574917E-5A39-4BAB-89DC-E95C233A8071}"/>
    <cellStyle name="Normal 4 2 4 3 5 6" xfId="12979" xr:uid="{A5A747CE-AD30-4B2E-AC5B-55284CF6B1FF}"/>
    <cellStyle name="Normal 4 2 4 3 6" xfId="2358" xr:uid="{00000000-0005-0000-0000-0000CD050000}"/>
    <cellStyle name="Normal 4 2 4 3 6 2" xfId="7484" xr:uid="{258536EB-589C-4882-95FC-7FE7C3FB078A}"/>
    <cellStyle name="Normal 4 2 4 3 6 2 2" xfId="17864" xr:uid="{78D6E1BC-F4AD-471C-869D-9B211C8274AD}"/>
    <cellStyle name="Normal 4 2 4 3 6 3" xfId="10317" xr:uid="{1795E98D-1858-4E51-8516-5CA312E08E91}"/>
    <cellStyle name="Normal 4 2 4 3 6 3 2" xfId="20697" xr:uid="{BFFF2118-A297-4E22-8250-8D3F309BBCDC}"/>
    <cellStyle name="Normal 4 2 4 3 6 4" xfId="24040" xr:uid="{4B2ECA22-7162-4B4E-9675-47FF2997767C}"/>
    <cellStyle name="Normal 4 2 4 3 6 5" xfId="15031" xr:uid="{2E5F23A7-93B1-46BB-B5A6-52CF70AFEEC1}"/>
    <cellStyle name="Normal 4 2 4 3 7" xfId="3895" xr:uid="{407F759E-344C-46F4-B726-31C28228A117}"/>
    <cellStyle name="Normal 4 2 4 3 7 2" xfId="8726" xr:uid="{29F472D2-E110-4D88-9F61-E13E5FA9C81B}"/>
    <cellStyle name="Normal 4 2 4 3 7 2 2" xfId="19106" xr:uid="{2284EC89-07AC-411D-82FE-34F09DF7D6CB}"/>
    <cellStyle name="Normal 4 2 4 3 7 3" xfId="11559" xr:uid="{CD4DEB1D-45A5-48C7-9769-59B46F61D03D}"/>
    <cellStyle name="Normal 4 2 4 3 7 3 2" xfId="21939" xr:uid="{770ADE17-99E5-4AFE-B579-1A98EE501125}"/>
    <cellStyle name="Normal 4 2 4 3 7 4" xfId="16273" xr:uid="{6FB5E671-849F-4DE7-8BF9-30A2B731599F}"/>
    <cellStyle name="Normal 4 2 4 3 8" xfId="5259" xr:uid="{5AB2208D-2ECB-46B1-A1AD-1C10EFA86D2C}"/>
    <cellStyle name="Normal 4 2 4 3 8 2" xfId="14557" xr:uid="{4386F813-09E8-4B41-BDF4-20EFB92A3414}"/>
    <cellStyle name="Normal 4 2 4 3 9" xfId="7010" xr:uid="{789A5CDE-7332-4F6B-BBF3-E319B9A8D71B}"/>
    <cellStyle name="Normal 4 2 4 3 9 2" xfId="17390" xr:uid="{0280FBB0-A649-4BD5-9490-08CDC4E0C773}"/>
    <cellStyle name="Normal 4 2 4 4" xfId="957" xr:uid="{00000000-0005-0000-0000-00006F050000}"/>
    <cellStyle name="Normal 4 2 4 4 2" xfId="3317" xr:uid="{00000000-0005-0000-0000-0000D4050000}"/>
    <cellStyle name="Normal 4 2 4 4 2 2" xfId="6374" xr:uid="{8F0A29D2-D7B3-4E56-8B87-AD49C0CD0FE5}"/>
    <cellStyle name="Normal 4 2 4 4 2 2 2" xfId="28143" xr:uid="{15F7E190-0EFB-4B46-AA08-B9FC031F951D}"/>
    <cellStyle name="Normal 4 2 4 4 2 2 3" xfId="15943" xr:uid="{487857BB-B8D6-44AB-AAD0-1E227A507C31}"/>
    <cellStyle name="Normal 4 2 4 4 2 3" xfId="8396" xr:uid="{3C143CBE-B596-4111-8A73-325C4AE99A01}"/>
    <cellStyle name="Normal 4 2 4 4 2 3 2" xfId="18776" xr:uid="{E3F37898-0DDA-4A76-BB45-32C1418C3704}"/>
    <cellStyle name="Normal 4 2 4 4 2 4" xfId="11229" xr:uid="{E3F73AD3-0682-43FA-B6BE-B1AC0C81098B}"/>
    <cellStyle name="Normal 4 2 4 4 2 4 2" xfId="21609" xr:uid="{A4317B59-8ACE-4D43-99A5-700EF431C073}"/>
    <cellStyle name="Normal 4 2 4 4 2 5" xfId="23509" xr:uid="{5D01FDC3-A29C-4A13-BF5E-B5E597BBEDD5}"/>
    <cellStyle name="Normal 4 2 4 4 2 6" xfId="13873" xr:uid="{EF4703E9-A033-4E67-A333-D632E5176286}"/>
    <cellStyle name="Normal 4 2 4 4 3" xfId="2774" xr:uid="{00000000-0005-0000-0000-0000D5050000}"/>
    <cellStyle name="Normal 4 2 4 4 3 2" xfId="5991" xr:uid="{E39637DE-8B66-4185-BED9-6C2E3B488169}"/>
    <cellStyle name="Normal 4 2 4 4 3 2 2" xfId="26670" xr:uid="{4E299BC9-8DB1-4608-9829-A2D535EA19CC}"/>
    <cellStyle name="Normal 4 2 4 4 3 2 3" xfId="15444" xr:uid="{A86BE9B4-5BF6-4AC2-845B-0F93735DE431}"/>
    <cellStyle name="Normal 4 2 4 4 3 3" xfId="7897" xr:uid="{49FB707D-5367-445B-843A-C1E85E660FEB}"/>
    <cellStyle name="Normal 4 2 4 4 3 3 2" xfId="18277" xr:uid="{CB8FFE37-A4C6-48A6-96A9-2AF7AF0CA451}"/>
    <cellStyle name="Normal 4 2 4 4 3 4" xfId="10730" xr:uid="{3CC66CFE-E550-4D08-A1AB-2B1B4982A0A6}"/>
    <cellStyle name="Normal 4 2 4 4 3 4 2" xfId="21110" xr:uid="{7E5A6ECD-BFCC-41EB-82DF-4C12E332DF0E}"/>
    <cellStyle name="Normal 4 2 4 4 3 5" xfId="23580" xr:uid="{D9A6BF4D-F8C7-42C0-8A5E-D7AA8EA7777E}"/>
    <cellStyle name="Normal 4 2 4 4 3 6" xfId="13226" xr:uid="{A90A061A-B369-4680-847B-0A783306D795}"/>
    <cellStyle name="Normal 4 2 4 4 4" xfId="4186" xr:uid="{37541807-A374-4414-A8FC-CA3014A4BA8C}"/>
    <cellStyle name="Normal 4 2 4 4 4 2" xfId="8957" xr:uid="{E638087D-DBF0-408F-9269-238EAE4FDAD1}"/>
    <cellStyle name="Normal 4 2 4 4 4 2 2" xfId="19337" xr:uid="{82C4527E-C1FD-4226-B7E8-DBAACF9A92D8}"/>
    <cellStyle name="Normal 4 2 4 4 4 3" xfId="11790" xr:uid="{C2E290E2-01AD-4948-8E08-B7B63F83A8DE}"/>
    <cellStyle name="Normal 4 2 4 4 4 3 2" xfId="22170" xr:uid="{C48759BE-054B-4476-9F46-1DE0B3D590AF}"/>
    <cellStyle name="Normal 4 2 4 4 4 4" xfId="23086" xr:uid="{49F7775F-FA77-45F2-A31A-5733512B8D0F}"/>
    <cellStyle name="Normal 4 2 4 4 4 5" xfId="16504" xr:uid="{602C9A63-5940-4C18-8981-5534B09B89AD}"/>
    <cellStyle name="Normal 4 2 4 4 5" xfId="5260" xr:uid="{1319BDE0-2551-4B68-9802-4AF23C378265}"/>
    <cellStyle name="Normal 4 2 4 4 5 2" xfId="14558" xr:uid="{506F6334-74C2-4EB3-B6D2-460CE5A593E1}"/>
    <cellStyle name="Normal 4 2 4 4 6" xfId="7011" xr:uid="{1FD27AA7-1AC6-427C-87A2-0A63C3C06FDA}"/>
    <cellStyle name="Normal 4 2 4 4 6 2" xfId="17391" xr:uid="{B84107C5-AF48-4DF1-B84D-7E20783158E9}"/>
    <cellStyle name="Normal 4 2 4 4 7" xfId="9844" xr:uid="{F632BA21-DE08-4DDC-BDE3-5FFF9D26B162}"/>
    <cellStyle name="Normal 4 2 4 4 7 2" xfId="20224" xr:uid="{BDE3FB14-5D7D-4075-8FDC-057441F77C7D}"/>
    <cellStyle name="Normal 4 2 4 4 8" xfId="23797" xr:uid="{4AD55E4F-86CD-4A1A-86B9-10820CEB76B6}"/>
    <cellStyle name="Normal 4 2 4 4 9" xfId="12749" xr:uid="{DC1691DB-C08E-4886-BA52-B7506B2A424A}"/>
    <cellStyle name="Normal 4 2 4 5" xfId="3318" xr:uid="{00000000-0005-0000-0000-0000D6050000}"/>
    <cellStyle name="Normal 4 2 4 5 2" xfId="4521" xr:uid="{0E8E5B39-AFE5-4CA4-91C7-A3464D3F00BB}"/>
    <cellStyle name="Normal 4 2 4 5 2 2" xfId="9292" xr:uid="{D591BF78-F04D-47D5-928F-52D8E541F8AB}"/>
    <cellStyle name="Normal 4 2 4 5 2 2 2" xfId="29271" xr:uid="{E258C256-3FE8-4006-AD74-D535CAB304C6}"/>
    <cellStyle name="Normal 4 2 4 5 2 2 3" xfId="19672" xr:uid="{F7F64A4D-2122-45F6-82E2-5BE09EFD026C}"/>
    <cellStyle name="Normal 4 2 4 5 2 3" xfId="12125" xr:uid="{5847B0E9-E996-4C29-941D-70FE8A368C53}"/>
    <cellStyle name="Normal 4 2 4 5 2 3 2" xfId="22505" xr:uid="{B14B6018-F271-4684-8764-3ACE4519415E}"/>
    <cellStyle name="Normal 4 2 4 5 2 4" xfId="23305" xr:uid="{CCA219FC-92C2-4C0C-BF3E-6F6BEBE0DE9F}"/>
    <cellStyle name="Normal 4 2 4 5 2 5" xfId="16839" xr:uid="{CF25A3E3-5418-4DC1-9C6E-A406DC03D001}"/>
    <cellStyle name="Normal 4 2 4 5 3" xfId="6375" xr:uid="{256B6FAA-C2C9-4ACE-B9C7-6FC9B51CDB96}"/>
    <cellStyle name="Normal 4 2 4 5 3 2" xfId="27140" xr:uid="{70BFEA5C-4E6C-4F46-95C9-B5C80A30C9F4}"/>
    <cellStyle name="Normal 4 2 4 5 3 3" xfId="15944" xr:uid="{743BA6B8-A56E-4CBB-9753-736E70BD010B}"/>
    <cellStyle name="Normal 4 2 4 5 4" xfId="8397" xr:uid="{3570482D-F52B-470B-89CD-2CD3F4ABBB04}"/>
    <cellStyle name="Normal 4 2 4 5 4 2" xfId="18777" xr:uid="{2BC47C64-585F-462F-AF3E-C7AF3A226651}"/>
    <cellStyle name="Normal 4 2 4 5 5" xfId="11230" xr:uid="{1C6947AC-084A-43D7-9915-2206CA974BD9}"/>
    <cellStyle name="Normal 4 2 4 5 5 2" xfId="21610" xr:uid="{559AE209-05D8-4985-B557-0D438344104A}"/>
    <cellStyle name="Normal 4 2 4 5 6" xfId="23979" xr:uid="{664207EE-4914-4965-9834-53028B4545F1}"/>
    <cellStyle name="Normal 4 2 4 5 7" xfId="13874" xr:uid="{0277DFB1-73A2-4180-A054-EB5BD2A38890}"/>
    <cellStyle name="Normal 4 2 4 6" xfId="2932" xr:uid="{00000000-0005-0000-0000-0000D7050000}"/>
    <cellStyle name="Normal 4 2 4 6 2" xfId="6111" xr:uid="{C3DED480-E875-415D-B2C5-2357CB13D6CB}"/>
    <cellStyle name="Normal 4 2 4 6 2 2" xfId="28595" xr:uid="{E6CCCEB0-5E6C-474F-83E3-B0858B991066}"/>
    <cellStyle name="Normal 4 2 4 6 2 3" xfId="15589" xr:uid="{4E4B3070-74E1-4F0F-AA9D-7F9455C98DCE}"/>
    <cellStyle name="Normal 4 2 4 6 3" xfId="8042" xr:uid="{CF045047-FE2E-438C-A3AF-36CFCCD81394}"/>
    <cellStyle name="Normal 4 2 4 6 3 2" xfId="18422" xr:uid="{6974ED14-239E-4C96-B588-6D4C3D4FAC53}"/>
    <cellStyle name="Normal 4 2 4 6 4" xfId="10875" xr:uid="{271A16A4-2E4D-4EDB-B60B-F37169EF597F}"/>
    <cellStyle name="Normal 4 2 4 6 4 2" xfId="21255" xr:uid="{E48D12CF-779A-4ED9-8B8B-FF952051B37A}"/>
    <cellStyle name="Normal 4 2 4 6 5" xfId="24060" xr:uid="{B8F51B56-D343-4566-AA4C-10BF28E83B0A}"/>
    <cellStyle name="Normal 4 2 4 6 6" xfId="13447" xr:uid="{77F5DE15-377E-43E2-AD6E-5E17F1ADD0A4}"/>
    <cellStyle name="Normal 4 2 4 7" xfId="2489" xr:uid="{00000000-0005-0000-0000-0000D8050000}"/>
    <cellStyle name="Normal 4 2 4 7 2" xfId="5773" xr:uid="{F018ECED-5A6F-4447-9A54-9EE76DDBE63F}"/>
    <cellStyle name="Normal 4 2 4 7 2 2" xfId="26492" xr:uid="{20CD0C60-F007-4614-9B70-9A17FB6DFF1D}"/>
    <cellStyle name="Normal 4 2 4 7 2 3" xfId="15160" xr:uid="{E1E7917D-0F93-4527-AE06-FB2AF4482F01}"/>
    <cellStyle name="Normal 4 2 4 7 3" xfId="7613" xr:uid="{6514BE92-1F04-4928-8709-D85A419C7015}"/>
    <cellStyle name="Normal 4 2 4 7 3 2" xfId="17993" xr:uid="{9CEE5451-D453-4DDB-9594-21DEED4014B7}"/>
    <cellStyle name="Normal 4 2 4 7 4" xfId="10446" xr:uid="{38B26B3D-726D-459F-AF2C-ECD1E29A4E39}"/>
    <cellStyle name="Normal 4 2 4 7 4 2" xfId="20826" xr:uid="{1E7E024D-C69D-493A-99B3-BA694475E263}"/>
    <cellStyle name="Normal 4 2 4 7 5" xfId="23756" xr:uid="{3E8674F5-2E40-4193-BA4B-289E887374FE}"/>
    <cellStyle name="Normal 4 2 4 7 6" xfId="12876" xr:uid="{36D69116-BF77-4B1C-AEC5-5834A30DC7E7}"/>
    <cellStyle name="Normal 4 2 4 8" xfId="2183" xr:uid="{00000000-0005-0000-0000-0000C1050000}"/>
    <cellStyle name="Normal 4 2 4 8 2" xfId="7309" xr:uid="{F12A16AD-7B72-415C-9FDB-084D86B3C010}"/>
    <cellStyle name="Normal 4 2 4 8 2 2" xfId="17689" xr:uid="{5429233F-C9A4-4E27-A5B1-9C96FFE0F1DC}"/>
    <cellStyle name="Normal 4 2 4 8 3" xfId="10142" xr:uid="{81ABF9DE-FCB1-4960-BBE8-9EDEB58738B3}"/>
    <cellStyle name="Normal 4 2 4 8 3 2" xfId="20522" xr:uid="{CEF406A1-D7FF-40FB-86B1-E3777551BBAD}"/>
    <cellStyle name="Normal 4 2 4 8 4" xfId="23694" xr:uid="{991D425F-ED78-4AF1-A784-690BB22855BD}"/>
    <cellStyle name="Normal 4 2 4 8 5" xfId="14856" xr:uid="{F13E48C5-0826-4DBF-9B5F-E3424307332A}"/>
    <cellStyle name="Normal 4 2 4 9" xfId="3979" xr:uid="{45AF6E9E-6287-4168-9448-70EA475F6D56}"/>
    <cellStyle name="Normal 4 2 4 9 2" xfId="8802" xr:uid="{96A98EB3-8991-4181-A17C-6603F625A4A6}"/>
    <cellStyle name="Normal 4 2 4 9 2 2" xfId="19182" xr:uid="{8BBAFF3B-41EF-46F1-A4FD-B9358D20F12A}"/>
    <cellStyle name="Normal 4 2 4 9 3" xfId="11635" xr:uid="{23034033-ACF7-4415-A7E9-1BCB1E9700BD}"/>
    <cellStyle name="Normal 4 2 4 9 3 2" xfId="22015" xr:uid="{B28099F8-D03B-4A07-9886-76653D588664}"/>
    <cellStyle name="Normal 4 2 4 9 4" xfId="16349" xr:uid="{A710A958-0260-4144-B2F9-F9DE1EBA01CF}"/>
    <cellStyle name="Normal 4 2 5" xfId="958" xr:uid="{00000000-0005-0000-0000-000070050000}"/>
    <cellStyle name="Normal 4 2 5 10" xfId="5261" xr:uid="{0CBE73A5-7193-4D2C-A908-00C86B036AD4}"/>
    <cellStyle name="Normal 4 2 5 10 2" xfId="14559" xr:uid="{A731E1B3-3F9F-4889-B99A-0145435E747A}"/>
    <cellStyle name="Normal 4 2 5 11" xfId="7012" xr:uid="{3967B753-E8EF-48AC-83DE-54B8730320A3}"/>
    <cellStyle name="Normal 4 2 5 11 2" xfId="17392" xr:uid="{490C3C79-1905-444B-A011-4DBCF704CF26}"/>
    <cellStyle name="Normal 4 2 5 12" xfId="9845" xr:uid="{33654FB9-4B74-41A2-813A-B8AE1BDE3AB7}"/>
    <cellStyle name="Normal 4 2 5 12 2" xfId="20225" xr:uid="{5AF73625-CF6A-48A5-916A-015C667A23E4}"/>
    <cellStyle name="Normal 4 2 5 13" xfId="25428" xr:uid="{8BAE80AC-F656-4AEE-B7FB-D550FE15D202}"/>
    <cellStyle name="Normal 4 2 5 14" xfId="12448" xr:uid="{146E16A4-1DDA-401D-A374-6B4A02EC93AD}"/>
    <cellStyle name="Normal 4 2 5 2" xfId="959" xr:uid="{00000000-0005-0000-0000-000071050000}"/>
    <cellStyle name="Normal 4 2 5 2 10" xfId="9846" xr:uid="{B26CF3D7-1113-434C-8C60-5E5772F9ADCC}"/>
    <cellStyle name="Normal 4 2 5 2 10 2" xfId="20226" xr:uid="{15613978-8531-43E1-8060-4069E3668F7C}"/>
    <cellStyle name="Normal 4 2 5 2 11" xfId="23549" xr:uid="{E140D3AB-46F1-4E88-94C1-1F97E001E18E}"/>
    <cellStyle name="Normal 4 2 5 2 12" xfId="12592" xr:uid="{3E88260C-B2CB-41BC-91B2-A4DF1C1B4BA0}"/>
    <cellStyle name="Normal 4 2 5 2 2" xfId="960" xr:uid="{00000000-0005-0000-0000-000072050000}"/>
    <cellStyle name="Normal 4 2 5 2 2 2" xfId="3320" xr:uid="{00000000-0005-0000-0000-0000DC050000}"/>
    <cellStyle name="Normal 4 2 5 2 2 2 2" xfId="6377" xr:uid="{B770ADED-9101-408A-83A1-B924951FF274}"/>
    <cellStyle name="Normal 4 2 5 2 2 2 2 2" xfId="28264" xr:uid="{C74EC279-60EC-4E28-A305-0DCD07AF538C}"/>
    <cellStyle name="Normal 4 2 5 2 2 2 2 3" xfId="26682" xr:uid="{C3478ABA-1720-4FAC-8FED-923AEB8466D0}"/>
    <cellStyle name="Normal 4 2 5 2 2 2 2 4" xfId="15946" xr:uid="{7C2475F4-8D89-4CA3-8E9E-C24BB1B3C501}"/>
    <cellStyle name="Normal 4 2 5 2 2 2 3" xfId="8399" xr:uid="{C22CFE14-56FC-4F3C-AF93-DD42ECF197AC}"/>
    <cellStyle name="Normal 4 2 5 2 2 2 3 2" xfId="28904" xr:uid="{57FFE5EE-767B-4502-97BB-CDFC96E7FA7D}"/>
    <cellStyle name="Normal 4 2 5 2 2 2 3 3" xfId="18779" xr:uid="{EC3C5B6E-4CC2-4105-9791-A067BF9E0F15}"/>
    <cellStyle name="Normal 4 2 5 2 2 2 4" xfId="11232" xr:uid="{E2E5DE9D-117A-48A6-81CD-2FA1A7C81124}"/>
    <cellStyle name="Normal 4 2 5 2 2 2 4 2" xfId="21612" xr:uid="{2AA75FDA-06FB-4904-BDD8-843D86CA359A}"/>
    <cellStyle name="Normal 4 2 5 2 2 2 5" xfId="22736" xr:uid="{BE7C205A-0BA3-4733-A7F0-821BF620A085}"/>
    <cellStyle name="Normal 4 2 5 2 2 2 6" xfId="13876" xr:uid="{D2F893E2-3F1E-4A3F-9EB0-404D65F01C6D}"/>
    <cellStyle name="Normal 4 2 5 2 2 3" xfId="4334" xr:uid="{5BE6B68A-7B10-4B7E-854E-6FFB4FFE172B}"/>
    <cellStyle name="Normal 4 2 5 2 2 3 2" xfId="9105" xr:uid="{1302051A-ABE6-4175-AA37-19EB6E160850}"/>
    <cellStyle name="Normal 4 2 5 2 2 3 2 2" xfId="29148" xr:uid="{99041798-5A95-422D-AE30-E4AE237CFDBC}"/>
    <cellStyle name="Normal 4 2 5 2 2 3 2 3" xfId="19485" xr:uid="{3C106315-F70B-4A49-A801-9FBE3D5B27D2}"/>
    <cellStyle name="Normal 4 2 5 2 2 3 3" xfId="11938" xr:uid="{86EFA8A8-BEE4-47A3-AF34-8FFF9C28A589}"/>
    <cellStyle name="Normal 4 2 5 2 2 3 3 2" xfId="22318" xr:uid="{EF63205B-BB47-4CBB-BE9E-5BC10AEF294F}"/>
    <cellStyle name="Normal 4 2 5 2 2 3 4" xfId="25215" xr:uid="{19DF6725-F748-4B6D-90AD-46D9D3FFDDBE}"/>
    <cellStyle name="Normal 4 2 5 2 2 3 5" xfId="16652" xr:uid="{92D965AF-E9A9-4832-A5CA-A4A2669210C2}"/>
    <cellStyle name="Normal 4 2 5 2 2 4" xfId="5263" xr:uid="{2276ACD1-E7D6-4418-A080-980DEAE92B44}"/>
    <cellStyle name="Normal 4 2 5 2 2 4 2" xfId="25995" xr:uid="{CE44DA71-1C40-4684-8046-9C67712C9040}"/>
    <cellStyle name="Normal 4 2 5 2 2 4 3" xfId="14561" xr:uid="{EC1BC237-9119-4647-97ED-878B17EF3299}"/>
    <cellStyle name="Normal 4 2 5 2 2 5" xfId="7014" xr:uid="{19BD68A2-67CA-4449-AA4B-DDBA978C8675}"/>
    <cellStyle name="Normal 4 2 5 2 2 5 2" xfId="17394" xr:uid="{F9B737A5-8B7A-461F-8D10-F24CC8DCE17C}"/>
    <cellStyle name="Normal 4 2 5 2 2 6" xfId="9847" xr:uid="{1CBAEAD7-2B41-4B13-B4C6-ACEE43A54F72}"/>
    <cellStyle name="Normal 4 2 5 2 2 6 2" xfId="20227" xr:uid="{173F5588-FDB3-4B71-B930-4E0584D44597}"/>
    <cellStyle name="Normal 4 2 5 2 2 7" xfId="25501" xr:uid="{D33929E5-E0B8-4C10-91F3-31EBD339EBD4}"/>
    <cellStyle name="Normal 4 2 5 2 2 8" xfId="13231" xr:uid="{4F9CECE8-EB50-49F4-9389-259541B4B9EF}"/>
    <cellStyle name="Normal 4 2 5 2 3" xfId="3321" xr:uid="{00000000-0005-0000-0000-0000DD050000}"/>
    <cellStyle name="Normal 4 2 5 2 3 2" xfId="4522" xr:uid="{347C5674-4DFD-40C4-B12F-56BE80C5BE4E}"/>
    <cellStyle name="Normal 4 2 5 2 3 2 2" xfId="9293" xr:uid="{3F581F5C-90FA-474F-BF10-5137BEAE4725}"/>
    <cellStyle name="Normal 4 2 5 2 3 2 2 2" xfId="29272" xr:uid="{0CBB4331-0319-490B-B15B-9200E81CA6A4}"/>
    <cellStyle name="Normal 4 2 5 2 3 2 2 3" xfId="19673" xr:uid="{838DF7E9-BA6F-4FBF-B781-FB2858570C60}"/>
    <cellStyle name="Normal 4 2 5 2 3 2 3" xfId="12126" xr:uid="{7FABD496-6C93-4FDA-A3DD-F96ABDEEAAC0}"/>
    <cellStyle name="Normal 4 2 5 2 3 2 3 2" xfId="22506" xr:uid="{35BD0BB6-0B4C-4E1B-A833-D8A806597684}"/>
    <cellStyle name="Normal 4 2 5 2 3 2 4" xfId="25653" xr:uid="{F9AED57B-FB20-4B83-AFC5-9B9BF17A3DBE}"/>
    <cellStyle name="Normal 4 2 5 2 3 2 5" xfId="16840" xr:uid="{2D5ADDA7-B3A4-4C7D-939C-F6084C4E276A}"/>
    <cellStyle name="Normal 4 2 5 2 3 3" xfId="6378" xr:uid="{CD6C82C8-A74A-433D-B39F-B9C161BA02EE}"/>
    <cellStyle name="Normal 4 2 5 2 3 3 2" xfId="28288" xr:uid="{B9A18EF6-7C90-4427-ADEF-358CCBDACFD6}"/>
    <cellStyle name="Normal 4 2 5 2 3 3 3" xfId="15947" xr:uid="{BE577C5B-C10E-446F-8688-350CADE73FEF}"/>
    <cellStyle name="Normal 4 2 5 2 3 4" xfId="8400" xr:uid="{9718EDC0-0073-4EC3-B6B9-540CB1B96F41}"/>
    <cellStyle name="Normal 4 2 5 2 3 4 2" xfId="18780" xr:uid="{ACEE0FCB-F137-469D-8B77-9CB741FA1AC7}"/>
    <cellStyle name="Normal 4 2 5 2 3 5" xfId="11233" xr:uid="{5AE48A34-F6DB-4551-BA3E-857436778BD5}"/>
    <cellStyle name="Normal 4 2 5 2 3 5 2" xfId="21613" xr:uid="{A40392E5-DC6A-4C8D-8E01-AF1046A67A4D}"/>
    <cellStyle name="Normal 4 2 5 2 3 6" xfId="22755" xr:uid="{C5EB7D95-B669-4759-BF56-E246B3848CF9}"/>
    <cellStyle name="Normal 4 2 5 2 3 7" xfId="13877" xr:uid="{6DBC202F-6DB1-4F1E-A066-512B436B0C98}"/>
    <cellStyle name="Normal 4 2 5 2 4" xfId="3319" xr:uid="{00000000-0005-0000-0000-0000DE050000}"/>
    <cellStyle name="Normal 4 2 5 2 4 2" xfId="6376" xr:uid="{432CD6A6-AFDF-41D6-BFC3-3790A92C6F84}"/>
    <cellStyle name="Normal 4 2 5 2 4 2 2" xfId="26374" xr:uid="{82ABE11C-256E-4056-918B-A35B699AB672}"/>
    <cellStyle name="Normal 4 2 5 2 4 2 3" xfId="15945" xr:uid="{C37600C8-3ED2-440B-8690-8C3B3063BCDD}"/>
    <cellStyle name="Normal 4 2 5 2 4 3" xfId="8398" xr:uid="{E8E189F8-8F4B-4890-9701-B5D1C06B73F2}"/>
    <cellStyle name="Normal 4 2 5 2 4 3 2" xfId="18778" xr:uid="{5CAD051B-AFF1-400C-8267-4F53AB69DDA2}"/>
    <cellStyle name="Normal 4 2 5 2 4 4" xfId="11231" xr:uid="{FBA4F533-2B3C-4CCD-973C-9CAB932C23CE}"/>
    <cellStyle name="Normal 4 2 5 2 4 4 2" xfId="21611" xr:uid="{D2FC6275-5A85-4ECA-933B-0219857FE0FB}"/>
    <cellStyle name="Normal 4 2 5 2 4 5" xfId="24153" xr:uid="{D8002FA3-967C-4F90-ACC8-5D137DBF6F85}"/>
    <cellStyle name="Normal 4 2 5 2 4 6" xfId="13875" xr:uid="{D694F6F7-2BF7-4D7B-96A4-EED1281B6703}"/>
    <cellStyle name="Normal 4 2 5 2 5" xfId="2523" xr:uid="{00000000-0005-0000-0000-0000DF050000}"/>
    <cellStyle name="Normal 4 2 5 2 5 2" xfId="5799" xr:uid="{11D778BA-8E15-4019-B38A-8E52B38AEBF0}"/>
    <cellStyle name="Normal 4 2 5 2 5 2 2" xfId="25980" xr:uid="{6A9AA136-2BD0-4FBF-9ABB-282C03ECF6E4}"/>
    <cellStyle name="Normal 4 2 5 2 5 2 3" xfId="15194" xr:uid="{16AA72AB-A281-4DDC-AB5D-460210E2E450}"/>
    <cellStyle name="Normal 4 2 5 2 5 3" xfId="7647" xr:uid="{4A162BEF-2978-4CE7-BE45-90F48C2F33A4}"/>
    <cellStyle name="Normal 4 2 5 2 5 3 2" xfId="18027" xr:uid="{A9BED9A7-98A0-45A8-9F06-91AB686E446A}"/>
    <cellStyle name="Normal 4 2 5 2 5 4" xfId="10480" xr:uid="{FAACC862-64F7-4F79-A96E-E160C786ABCD}"/>
    <cellStyle name="Normal 4 2 5 2 5 4 2" xfId="20860" xr:uid="{F9F4DD29-D3C2-476C-AD88-BB91E3826189}"/>
    <cellStyle name="Normal 4 2 5 2 5 5" xfId="23973" xr:uid="{38614436-59D6-4DEC-8B43-2E00B0443410}"/>
    <cellStyle name="Normal 4 2 5 2 5 6" xfId="12910" xr:uid="{65572533-9279-4D9C-B564-FD495FB82F6F}"/>
    <cellStyle name="Normal 4 2 5 2 6" xfId="2359" xr:uid="{00000000-0005-0000-0000-0000DA050000}"/>
    <cellStyle name="Normal 4 2 5 2 6 2" xfId="7485" xr:uid="{6258D792-03F6-4DD9-BEBA-5118EF4C3843}"/>
    <cellStyle name="Normal 4 2 5 2 6 2 2" xfId="17865" xr:uid="{4E480B7B-420E-401D-A276-81C4402CB61A}"/>
    <cellStyle name="Normal 4 2 5 2 6 3" xfId="10318" xr:uid="{166DEC97-5528-433D-9E11-55CBE0AF026F}"/>
    <cellStyle name="Normal 4 2 5 2 6 3 2" xfId="20698" xr:uid="{A2F4F4BD-0514-452A-9200-A93BC546385A}"/>
    <cellStyle name="Normal 4 2 5 2 6 4" xfId="23306" xr:uid="{39990AC5-8C6B-4B0D-8798-96B022C2360D}"/>
    <cellStyle name="Normal 4 2 5 2 6 5" xfId="15032" xr:uid="{B2BFCC8C-E173-4385-9802-1DD47ED3D577}"/>
    <cellStyle name="Normal 4 2 5 2 7" xfId="3896" xr:uid="{CB65113C-B265-478E-9D02-6C0656EEE1BA}"/>
    <cellStyle name="Normal 4 2 5 2 7 2" xfId="8727" xr:uid="{F611B9F0-8701-45BA-A1D0-35AEA580EF9B}"/>
    <cellStyle name="Normal 4 2 5 2 7 2 2" xfId="19107" xr:uid="{8C51E9BE-0237-4151-B049-E10F9C4E50BC}"/>
    <cellStyle name="Normal 4 2 5 2 7 3" xfId="11560" xr:uid="{A087CB4F-BC5D-45D1-9053-01A720DEFB4C}"/>
    <cellStyle name="Normal 4 2 5 2 7 3 2" xfId="21940" xr:uid="{C1497DF3-61B4-49B1-BBCD-BCAC48179AF9}"/>
    <cellStyle name="Normal 4 2 5 2 7 4" xfId="16274" xr:uid="{CEADDF0D-E011-4200-AC7B-8AC418DCC36E}"/>
    <cellStyle name="Normal 4 2 5 2 8" xfId="5262" xr:uid="{20239CCB-D576-44EC-92EA-AE90C1783381}"/>
    <cellStyle name="Normal 4 2 5 2 8 2" xfId="14560" xr:uid="{EB0580DD-36D2-4FF5-95A1-7A591DC27CD8}"/>
    <cellStyle name="Normal 4 2 5 2 9" xfId="7013" xr:uid="{795DA4D6-C3B5-4D29-AFD2-CAB6BA65E474}"/>
    <cellStyle name="Normal 4 2 5 2 9 2" xfId="17393" xr:uid="{BC3F3C25-047F-4FC7-92EC-024B562BEF50}"/>
    <cellStyle name="Normal 4 2 5 3" xfId="961" xr:uid="{00000000-0005-0000-0000-000073050000}"/>
    <cellStyle name="Normal 4 2 5 3 10" xfId="23367" xr:uid="{79750114-A351-4CCB-867C-76DE717FA61F}"/>
    <cellStyle name="Normal 4 2 5 3 11" xfId="12750" xr:uid="{68D682AD-CD8A-4A06-B9ED-79FA4A5D9671}"/>
    <cellStyle name="Normal 4 2 5 3 2" xfId="2778" xr:uid="{00000000-0005-0000-0000-0000E1050000}"/>
    <cellStyle name="Normal 4 2 5 3 2 2" xfId="3323" xr:uid="{00000000-0005-0000-0000-0000E2050000}"/>
    <cellStyle name="Normal 4 2 5 3 2 2 2" xfId="6380" xr:uid="{C605AE42-8AF8-4194-BC12-7E70C5668458}"/>
    <cellStyle name="Normal 4 2 5 3 2 2 2 2" xfId="25933" xr:uid="{881930D7-1D5F-4EE7-99A4-6ED322AE55F4}"/>
    <cellStyle name="Normal 4 2 5 3 2 2 2 3" xfId="15949" xr:uid="{9C3F95C9-7282-4699-ABF6-D9D420A73124}"/>
    <cellStyle name="Normal 4 2 5 3 2 2 3" xfId="8402" xr:uid="{63265D94-9F3F-4751-862E-84A7C7425231}"/>
    <cellStyle name="Normal 4 2 5 3 2 2 3 2" xfId="18782" xr:uid="{87EB6427-0939-4666-98F2-B807DC62D3A7}"/>
    <cellStyle name="Normal 4 2 5 3 2 2 4" xfId="11235" xr:uid="{6D46F3E2-61ED-49DD-A7B0-4D3D5DE01971}"/>
    <cellStyle name="Normal 4 2 5 3 2 2 4 2" xfId="21615" xr:uid="{D9A396D4-C104-4104-8079-35ECEFA27857}"/>
    <cellStyle name="Normal 4 2 5 3 2 2 5" xfId="22731" xr:uid="{79BD1422-BA6E-495E-B773-5F7BDF605971}"/>
    <cellStyle name="Normal 4 2 5 3 2 2 6" xfId="13879" xr:uid="{ED7E36B9-4F50-4BEF-8561-30C24B6E9567}"/>
    <cellStyle name="Normal 4 2 5 3 2 3" xfId="4335" xr:uid="{39B36460-E5E2-499F-B81B-388D9582238E}"/>
    <cellStyle name="Normal 4 2 5 3 2 3 2" xfId="9106" xr:uid="{B92390C0-83F6-4DAD-BC04-EB8BF96EDE31}"/>
    <cellStyle name="Normal 4 2 5 3 2 3 2 2" xfId="29149" xr:uid="{070640E3-9208-4E43-A10C-1694F45BCA18}"/>
    <cellStyle name="Normal 4 2 5 3 2 3 2 3" xfId="19486" xr:uid="{7F818460-2C5F-4647-B0B0-F6EF4BED27A8}"/>
    <cellStyle name="Normal 4 2 5 3 2 3 3" xfId="11939" xr:uid="{945CD2CC-9CFA-4EC6-9F24-795824B1CA01}"/>
    <cellStyle name="Normal 4 2 5 3 2 3 3 2" xfId="22319" xr:uid="{22E56662-CC04-4231-9943-6BCB77BBCA11}"/>
    <cellStyle name="Normal 4 2 5 3 2 3 4" xfId="22641" xr:uid="{A0C14500-DB99-4ED6-9B7F-46A1EE961179}"/>
    <cellStyle name="Normal 4 2 5 3 2 3 5" xfId="16653" xr:uid="{10B3DEC3-B4E7-4C9B-AB4B-DB531B6D72E3}"/>
    <cellStyle name="Normal 4 2 5 3 2 4" xfId="5995" xr:uid="{1A0F0C4D-3DB7-4C15-A38C-F56B40761BAE}"/>
    <cellStyle name="Normal 4 2 5 3 2 4 2" xfId="26487" xr:uid="{29AFC224-D2C8-4CEC-9F58-60B5AC8080FC}"/>
    <cellStyle name="Normal 4 2 5 3 2 4 3" xfId="15448" xr:uid="{2DFD23E7-52D0-45DD-9860-4A74BC84B353}"/>
    <cellStyle name="Normal 4 2 5 3 2 5" xfId="7901" xr:uid="{E883D2D4-FF50-40C7-9722-8245DECE913C}"/>
    <cellStyle name="Normal 4 2 5 3 2 5 2" xfId="18281" xr:uid="{6B2F9257-DA6A-49DC-9D36-382C53D5F344}"/>
    <cellStyle name="Normal 4 2 5 3 2 6" xfId="10734" xr:uid="{A815C69A-3F68-4268-BC28-4657AC26A748}"/>
    <cellStyle name="Normal 4 2 5 3 2 6 2" xfId="21114" xr:uid="{EAC72D7D-689A-4F1C-B1FF-EC52E59BBEC3}"/>
    <cellStyle name="Normal 4 2 5 3 2 7" xfId="23621" xr:uid="{62CEBA34-760D-405C-B215-4548645090E9}"/>
    <cellStyle name="Normal 4 2 5 3 2 8" xfId="13232" xr:uid="{B446E305-1C65-492A-AE55-2E81932ACC2B}"/>
    <cellStyle name="Normal 4 2 5 3 3" xfId="3324" xr:uid="{00000000-0005-0000-0000-0000E3050000}"/>
    <cellStyle name="Normal 4 2 5 3 3 2" xfId="4523" xr:uid="{E5453EDB-7847-48AE-AA88-4DA4D08CB3CA}"/>
    <cellStyle name="Normal 4 2 5 3 3 2 2" xfId="9294" xr:uid="{594792DB-F602-4F9B-9710-0E8420CA1289}"/>
    <cellStyle name="Normal 4 2 5 3 3 2 2 2" xfId="29273" xr:uid="{5FD6E443-B487-4105-A522-1BD6A7BDFD1D}"/>
    <cellStyle name="Normal 4 2 5 3 3 2 2 3" xfId="19674" xr:uid="{00548E8E-C009-4C8F-B5E6-2C47547A9FC3}"/>
    <cellStyle name="Normal 4 2 5 3 3 2 3" xfId="12127" xr:uid="{55C2624A-BC5F-448E-89A1-BB428B91C339}"/>
    <cellStyle name="Normal 4 2 5 3 3 2 3 2" xfId="22507" xr:uid="{EF73F6D8-9102-4476-B85B-C502DAF53583}"/>
    <cellStyle name="Normal 4 2 5 3 3 2 4" xfId="23688" xr:uid="{AFEAA7CE-90A4-465C-836A-F5D5C5D436D2}"/>
    <cellStyle name="Normal 4 2 5 3 3 2 5" xfId="16841" xr:uid="{FA2F7731-E4AF-4871-9E36-71D90F3B9AF3}"/>
    <cellStyle name="Normal 4 2 5 3 3 3" xfId="6381" xr:uid="{B816879C-A5F2-4FEF-81E0-B90C1C1B71B1}"/>
    <cellStyle name="Normal 4 2 5 3 3 3 2" xfId="26302" xr:uid="{FF48CE8C-519D-4A38-88D4-DA1956A00C79}"/>
    <cellStyle name="Normal 4 2 5 3 3 3 3" xfId="15950" xr:uid="{5907614C-2626-4B8F-BDEA-CFD0E8F86ED4}"/>
    <cellStyle name="Normal 4 2 5 3 3 4" xfId="8403" xr:uid="{EA9A7BC6-C0E7-45EB-A8CF-4EBA6BADE169}"/>
    <cellStyle name="Normal 4 2 5 3 3 4 2" xfId="18783" xr:uid="{19191B56-EA36-4B20-AEED-830A10CAAD27}"/>
    <cellStyle name="Normal 4 2 5 3 3 5" xfId="11236" xr:uid="{C636646A-A91B-4460-BE67-329647A062AB}"/>
    <cellStyle name="Normal 4 2 5 3 3 5 2" xfId="21616" xr:uid="{6DA88660-B64C-4244-939E-63DEB00E3242}"/>
    <cellStyle name="Normal 4 2 5 3 3 6" xfId="22695" xr:uid="{AC4C5E30-F5D9-4B86-8D24-26742E4CF504}"/>
    <cellStyle name="Normal 4 2 5 3 3 7" xfId="13880" xr:uid="{C8DF9A62-7C81-4C4A-9EA7-7888785F30B1}"/>
    <cellStyle name="Normal 4 2 5 3 4" xfId="3322" xr:uid="{00000000-0005-0000-0000-0000E4050000}"/>
    <cellStyle name="Normal 4 2 5 3 4 2" xfId="6379" xr:uid="{387E779B-00CE-4EC3-892B-B2B90CA3EFE7}"/>
    <cellStyle name="Normal 4 2 5 3 4 2 2" xfId="26886" xr:uid="{A286A1A6-8CF2-4D80-8B25-D8F8DE6624FF}"/>
    <cellStyle name="Normal 4 2 5 3 4 2 3" xfId="15948" xr:uid="{37752C60-178A-4A20-9C24-8CC6E9C19ACC}"/>
    <cellStyle name="Normal 4 2 5 3 4 3" xfId="8401" xr:uid="{54A2113F-AA51-4487-952D-0029B2365B37}"/>
    <cellStyle name="Normal 4 2 5 3 4 3 2" xfId="18781" xr:uid="{3A1B1FB0-E466-42DE-9132-0C42DBD5D2D6}"/>
    <cellStyle name="Normal 4 2 5 3 4 4" xfId="11234" xr:uid="{0B0ACCC4-DB40-4733-81F6-2F736105CA80}"/>
    <cellStyle name="Normal 4 2 5 3 4 4 2" xfId="21614" xr:uid="{74A7B9B8-7A1A-454F-A977-76690D774C54}"/>
    <cellStyle name="Normal 4 2 5 3 4 5" xfId="24184" xr:uid="{A47BE7BA-D7F5-402A-AC36-51DDB649C961}"/>
    <cellStyle name="Normal 4 2 5 3 4 6" xfId="13878" xr:uid="{48A85F04-0BE0-47B5-B892-DE3379BFCC42}"/>
    <cellStyle name="Normal 4 2 5 3 5" xfId="2626" xr:uid="{00000000-0005-0000-0000-0000E5050000}"/>
    <cellStyle name="Normal 4 2 5 3 5 2" xfId="5887" xr:uid="{F9EB9A5C-A7DA-4DF2-8279-9B34F07990F0}"/>
    <cellStyle name="Normal 4 2 5 3 5 2 2" xfId="26987" xr:uid="{0D84CEF1-9AE5-410B-8E6D-1BA242AC0101}"/>
    <cellStyle name="Normal 4 2 5 3 5 2 3" xfId="15297" xr:uid="{0A4BA692-CC5E-4132-9D94-17C7477AC0CB}"/>
    <cellStyle name="Normal 4 2 5 3 5 3" xfId="7750" xr:uid="{25712DD4-1059-4CA5-9A3C-EFA115EC4468}"/>
    <cellStyle name="Normal 4 2 5 3 5 3 2" xfId="18130" xr:uid="{2E6B801A-C33C-4D75-9C90-F828E5EC0C3B}"/>
    <cellStyle name="Normal 4 2 5 3 5 4" xfId="10583" xr:uid="{B468A150-16E3-4D01-BBAB-E817329AD542}"/>
    <cellStyle name="Normal 4 2 5 3 5 4 2" xfId="20963" xr:uid="{BFCE8A20-96C1-4BCF-A6A5-A248B059E7A5}"/>
    <cellStyle name="Normal 4 2 5 3 5 5" xfId="22841" xr:uid="{ABB10640-FEDD-4C24-868F-7A8EA3B27B59}"/>
    <cellStyle name="Normal 4 2 5 3 5 6" xfId="13013" xr:uid="{220D344D-761E-4309-BD03-807ABD6DDB3A}"/>
    <cellStyle name="Normal 4 2 5 3 6" xfId="4187" xr:uid="{BC304B4B-82E9-4E7C-B296-6D65F062491B}"/>
    <cellStyle name="Normal 4 2 5 3 6 2" xfId="8958" xr:uid="{6903D274-2589-436F-A52D-2707B23AF46A}"/>
    <cellStyle name="Normal 4 2 5 3 6 2 2" xfId="19338" xr:uid="{D9D5D96A-E195-4626-94D0-384CD033A3BF}"/>
    <cellStyle name="Normal 4 2 5 3 6 3" xfId="11791" xr:uid="{C1F6140E-B44B-4175-86C0-F6252E1D6231}"/>
    <cellStyle name="Normal 4 2 5 3 6 3 2" xfId="22171" xr:uid="{34510711-65CB-48FB-8757-F6F2AA6CFE45}"/>
    <cellStyle name="Normal 4 2 5 3 6 4" xfId="24605" xr:uid="{F66BF6C3-8931-40E4-85D4-741BA5B42733}"/>
    <cellStyle name="Normal 4 2 5 3 6 5" xfId="16505" xr:uid="{8C4F2945-644E-48C4-A252-2306264F717A}"/>
    <cellStyle name="Normal 4 2 5 3 7" xfId="5264" xr:uid="{C09DB10E-1F2D-449E-B56E-05130914761F}"/>
    <cellStyle name="Normal 4 2 5 3 7 2" xfId="14562" xr:uid="{F33A083D-51F9-40EF-9E9E-66C1606CF4B3}"/>
    <cellStyle name="Normal 4 2 5 3 8" xfId="7015" xr:uid="{53721B6D-FBE2-43DF-BCCD-E6655CA3DD99}"/>
    <cellStyle name="Normal 4 2 5 3 8 2" xfId="17395" xr:uid="{072A331F-596B-4952-8436-15C6FFD85F80}"/>
    <cellStyle name="Normal 4 2 5 3 9" xfId="9848" xr:uid="{A24F73A7-1478-4E03-B26A-41F723577305}"/>
    <cellStyle name="Normal 4 2 5 3 9 2" xfId="20228" xr:uid="{66E85D27-4E42-4EE3-87C0-78058182270B}"/>
    <cellStyle name="Normal 4 2 5 4" xfId="962" xr:uid="{00000000-0005-0000-0000-000074050000}"/>
    <cellStyle name="Normal 4 2 5 4 2" xfId="3325" xr:uid="{00000000-0005-0000-0000-0000E7050000}"/>
    <cellStyle name="Normal 4 2 5 4 2 2" xfId="6382" xr:uid="{2D8A9C61-8F07-4BE3-B6CB-92BA97D88958}"/>
    <cellStyle name="Normal 4 2 5 4 2 2 2" xfId="26260" xr:uid="{FFE65A06-3AB4-4919-A981-6F99564EA57D}"/>
    <cellStyle name="Normal 4 2 5 4 2 2 3" xfId="15951" xr:uid="{BB3D1C01-5747-4DAE-B9BD-95C9518332E1}"/>
    <cellStyle name="Normal 4 2 5 4 2 3" xfId="8404" xr:uid="{C8EA9E31-80AB-44C4-A0ED-22532E9C6E9A}"/>
    <cellStyle name="Normal 4 2 5 4 2 3 2" xfId="18784" xr:uid="{6C8F56C3-F9D8-4581-A2A6-9B795558E906}"/>
    <cellStyle name="Normal 4 2 5 4 2 4" xfId="11237" xr:uid="{6658D817-0906-49C9-A476-79B6586D018E}"/>
    <cellStyle name="Normal 4 2 5 4 2 4 2" xfId="21617" xr:uid="{40772340-F376-4654-B687-93962604834C}"/>
    <cellStyle name="Normal 4 2 5 4 2 5" xfId="23348" xr:uid="{A7470EB6-7774-4F99-ADA4-26A6B94C1DE6}"/>
    <cellStyle name="Normal 4 2 5 4 2 6" xfId="13881" xr:uid="{2F51F388-9219-431B-84AF-102469B74FD8}"/>
    <cellStyle name="Normal 4 2 5 4 3" xfId="4333" xr:uid="{F79196D7-441F-4273-8A49-2B180DFCA0FD}"/>
    <cellStyle name="Normal 4 2 5 4 3 2" xfId="9104" xr:uid="{CEE77492-61F9-4417-BAFD-C519B7073992}"/>
    <cellStyle name="Normal 4 2 5 4 3 2 2" xfId="29147" xr:uid="{5DF036F2-C522-4BE5-89DB-31C26EA17703}"/>
    <cellStyle name="Normal 4 2 5 4 3 2 3" xfId="19484" xr:uid="{C968488D-217B-48EF-8AB1-EE20461C5AB5}"/>
    <cellStyle name="Normal 4 2 5 4 3 3" xfId="11937" xr:uid="{DC646F8A-CF8E-4E4C-AABB-920E1ABA1CAC}"/>
    <cellStyle name="Normal 4 2 5 4 3 3 2" xfId="22317" xr:uid="{90E7123E-3C95-4430-B5F5-CAEF48BF0651}"/>
    <cellStyle name="Normal 4 2 5 4 3 4" xfId="24547" xr:uid="{B08EFD12-EDA2-48E2-8B12-53A8A0C19493}"/>
    <cellStyle name="Normal 4 2 5 4 3 5" xfId="16651" xr:uid="{FC7ABEB3-79E1-40C6-809F-C09973868853}"/>
    <cellStyle name="Normal 4 2 5 4 4" xfId="5265" xr:uid="{90636868-3CBD-43CF-9E0C-16942A9F471A}"/>
    <cellStyle name="Normal 4 2 5 4 4 2" xfId="27534" xr:uid="{9BB7A04A-111A-48BD-950A-D4021D2D8F4B}"/>
    <cellStyle name="Normal 4 2 5 4 4 3" xfId="14563" xr:uid="{F358DA77-44A8-4EA2-97FD-95B69369D8E1}"/>
    <cellStyle name="Normal 4 2 5 4 5" xfId="7016" xr:uid="{180F0E22-7AF7-42B8-9CAF-B98E3A758FB0}"/>
    <cellStyle name="Normal 4 2 5 4 5 2" xfId="17396" xr:uid="{E5377EE4-82A2-4E2C-B29F-B7FAA78461F2}"/>
    <cellStyle name="Normal 4 2 5 4 6" xfId="9849" xr:uid="{EE520D22-54F9-4A56-882D-EDD964009DA5}"/>
    <cellStyle name="Normal 4 2 5 4 6 2" xfId="20229" xr:uid="{3E91A0AC-E69E-438A-BEC3-6BC5C92BA4B4}"/>
    <cellStyle name="Normal 4 2 5 4 7" xfId="23685" xr:uid="{F8AB6D34-FDEA-4429-8542-10CAF464858D}"/>
    <cellStyle name="Normal 4 2 5 4 8" xfId="13230" xr:uid="{52DFCB45-735F-4B62-8392-014FB9CBE2FC}"/>
    <cellStyle name="Normal 4 2 5 5" xfId="3326" xr:uid="{00000000-0005-0000-0000-0000E8050000}"/>
    <cellStyle name="Normal 4 2 5 5 2" xfId="4524" xr:uid="{6D8784FB-DF71-4A83-8BDB-B3BDE7149BF9}"/>
    <cellStyle name="Normal 4 2 5 5 2 2" xfId="9295" xr:uid="{939521D8-ADC4-43CB-94FA-F0819C3406E9}"/>
    <cellStyle name="Normal 4 2 5 5 2 2 2" xfId="29274" xr:uid="{19DF4257-E43C-469F-9C16-B24162758384}"/>
    <cellStyle name="Normal 4 2 5 5 2 2 3" xfId="19675" xr:uid="{A5E31672-4691-46A0-B679-F339810D17C6}"/>
    <cellStyle name="Normal 4 2 5 5 2 3" xfId="12128" xr:uid="{99A63C92-0408-437E-9FB4-E8FC1C9FCFAA}"/>
    <cellStyle name="Normal 4 2 5 5 2 3 2" xfId="22508" xr:uid="{67C58881-5862-41EE-9DD7-947707FCFD34}"/>
    <cellStyle name="Normal 4 2 5 5 2 4" xfId="22984" xr:uid="{A8AA8306-3676-4E55-A536-A97B78DC1C8C}"/>
    <cellStyle name="Normal 4 2 5 5 2 5" xfId="16842" xr:uid="{F53A3395-D366-43D3-947A-A5C3B26D2711}"/>
    <cellStyle name="Normal 4 2 5 5 3" xfId="6383" xr:uid="{7B8F94D8-8887-4BA3-866C-407C1FBD36D0}"/>
    <cellStyle name="Normal 4 2 5 5 3 2" xfId="27815" xr:uid="{87681F70-42A7-43F7-8321-22E7CEF77D0C}"/>
    <cellStyle name="Normal 4 2 5 5 3 3" xfId="15952" xr:uid="{5AA64C3B-0F1C-42DE-B554-03458BE76FAC}"/>
    <cellStyle name="Normal 4 2 5 5 4" xfId="8405" xr:uid="{D8F9B07C-BF9A-4884-A50C-878839D29542}"/>
    <cellStyle name="Normal 4 2 5 5 4 2" xfId="18785" xr:uid="{7EE55C6F-078D-4EB4-97C4-E0C515C05408}"/>
    <cellStyle name="Normal 4 2 5 5 5" xfId="11238" xr:uid="{BEBAF8B2-74C4-45AF-8296-FB1ACA4054FD}"/>
    <cellStyle name="Normal 4 2 5 5 5 2" xfId="21618" xr:uid="{E8BDEB03-F972-4EEF-AED1-3CE2087889AB}"/>
    <cellStyle name="Normal 4 2 5 5 6" xfId="25324" xr:uid="{CD8F67A7-A3F0-427E-B834-3775BDAD38C0}"/>
    <cellStyle name="Normal 4 2 5 5 7" xfId="13882" xr:uid="{85D00D68-9ECF-44FF-A6D4-9D8CC9870C10}"/>
    <cellStyle name="Normal 4 2 5 6" xfId="2933" xr:uid="{00000000-0005-0000-0000-0000E9050000}"/>
    <cellStyle name="Normal 4 2 5 6 2" xfId="6112" xr:uid="{BE900F96-FEA2-4E30-92A8-CAE0953D3425}"/>
    <cellStyle name="Normal 4 2 5 6 2 2" xfId="27269" xr:uid="{14F8E04A-0425-4615-95E5-8CD6F3472A76}"/>
    <cellStyle name="Normal 4 2 5 6 2 3" xfId="15590" xr:uid="{02E86C8F-E312-4B22-A092-CD1A084F2D56}"/>
    <cellStyle name="Normal 4 2 5 6 3" xfId="8043" xr:uid="{FDB47C98-6356-471F-B78F-D9589B434C33}"/>
    <cellStyle name="Normal 4 2 5 6 3 2" xfId="18423" xr:uid="{ACB89726-CBF0-487C-A098-8B8203A24883}"/>
    <cellStyle name="Normal 4 2 5 6 4" xfId="10876" xr:uid="{D467590A-68A2-4185-81DF-CE6DFE8C83CB}"/>
    <cellStyle name="Normal 4 2 5 6 4 2" xfId="21256" xr:uid="{C6486E78-3A73-4F03-8C3B-96DFCE1ED896}"/>
    <cellStyle name="Normal 4 2 5 6 5" xfId="23647" xr:uid="{8E98ABBA-56EF-4EB2-8C80-C71F3B7F9032}"/>
    <cellStyle name="Normal 4 2 5 6 6" xfId="13448" xr:uid="{A84DE8E5-B24F-4345-923E-B3A2D97ACC76}"/>
    <cellStyle name="Normal 4 2 5 7" xfId="2463" xr:uid="{00000000-0005-0000-0000-0000EA050000}"/>
    <cellStyle name="Normal 4 2 5 7 2" xfId="5753" xr:uid="{B3C0D14B-390F-41E4-BDFD-0922C0DFF1F0}"/>
    <cellStyle name="Normal 4 2 5 7 2 2" xfId="27788" xr:uid="{B73C931D-43BD-471E-82AB-D8E8B2765E0C}"/>
    <cellStyle name="Normal 4 2 5 7 2 3" xfId="15134" xr:uid="{434BEB20-E85A-4B68-8FD8-E53101751DE4}"/>
    <cellStyle name="Normal 4 2 5 7 3" xfId="7587" xr:uid="{98097413-696C-4D6B-B43B-A312583BFC60}"/>
    <cellStyle name="Normal 4 2 5 7 3 2" xfId="17967" xr:uid="{91808D4E-F3DA-4DE1-806C-2787AF64E39E}"/>
    <cellStyle name="Normal 4 2 5 7 4" xfId="10420" xr:uid="{C7695EA6-FCC5-46B3-8581-BABB751203C3}"/>
    <cellStyle name="Normal 4 2 5 7 4 2" xfId="20800" xr:uid="{C91687E2-92DF-49FB-83E1-C765A8EEDC20}"/>
    <cellStyle name="Normal 4 2 5 7 5" xfId="23069" xr:uid="{47CF11B8-F3BB-4AAE-920F-7AD967892354}"/>
    <cellStyle name="Normal 4 2 5 7 6" xfId="12850" xr:uid="{A38FCE37-52D1-467C-BFAB-9EB57318F51A}"/>
    <cellStyle name="Normal 4 2 5 8" xfId="2217" xr:uid="{00000000-0005-0000-0000-0000D9050000}"/>
    <cellStyle name="Normal 4 2 5 8 2" xfId="7343" xr:uid="{4572ABC9-1896-420C-86A5-CA9F76DFAD18}"/>
    <cellStyle name="Normal 4 2 5 8 2 2" xfId="17723" xr:uid="{38E23D4E-CAE6-422B-9F2C-0834EA8B1317}"/>
    <cellStyle name="Normal 4 2 5 8 3" xfId="10176" xr:uid="{3DE857B0-E18A-4932-8D4C-3AFD4D4E0790}"/>
    <cellStyle name="Normal 4 2 5 8 3 2" xfId="20556" xr:uid="{D5152B89-6BA3-4F88-8144-44DA55D45D7C}"/>
    <cellStyle name="Normal 4 2 5 8 4" xfId="22677" xr:uid="{BF7C7BED-1E09-48AF-BDAE-3B31DE56324F}"/>
    <cellStyle name="Normal 4 2 5 8 5" xfId="14890" xr:uid="{D71B3A97-AF0F-4824-915F-65B51B64D8FB}"/>
    <cellStyle name="Normal 4 2 5 9" xfId="3980" xr:uid="{02D1CB85-E6A3-4145-AB9C-27FB597ED793}"/>
    <cellStyle name="Normal 4 2 5 9 2" xfId="8803" xr:uid="{D0323B9F-1984-415E-B9FC-A3EA0A4AA7C1}"/>
    <cellStyle name="Normal 4 2 5 9 2 2" xfId="19183" xr:uid="{7F24D07F-AB6C-4885-B430-C8903F1F7EDB}"/>
    <cellStyle name="Normal 4 2 5 9 3" xfId="11636" xr:uid="{5809E595-3478-4878-8122-F05D934B4A9B}"/>
    <cellStyle name="Normal 4 2 5 9 3 2" xfId="22016" xr:uid="{B97DDBE7-F401-4CF7-89ED-4BA7425BFDC2}"/>
    <cellStyle name="Normal 4 2 5 9 4" xfId="16350" xr:uid="{06C86599-A475-46F6-813F-4124D8A04094}"/>
    <cellStyle name="Normal 4 2 6" xfId="963" xr:uid="{00000000-0005-0000-0000-000075050000}"/>
    <cellStyle name="Normal 4 2 6 10" xfId="7017" xr:uid="{DEFFBE65-696A-4203-9BDA-4690425232DD}"/>
    <cellStyle name="Normal 4 2 6 10 2" xfId="17397" xr:uid="{0291D174-1953-4046-9ED3-0F6455134A09}"/>
    <cellStyle name="Normal 4 2 6 11" xfId="9850" xr:uid="{2DFF8B14-F295-4A73-9C97-CE02457F3E60}"/>
    <cellStyle name="Normal 4 2 6 11 2" xfId="20230" xr:uid="{DF6BB936-6B5B-4984-BAD0-AF167AF2B481}"/>
    <cellStyle name="Normal 4 2 6 12" xfId="23289" xr:uid="{0A0B5212-006E-47FF-824A-9A325E4E6528}"/>
    <cellStyle name="Normal 4 2 6 13" xfId="12431" xr:uid="{DCA0F383-9FD0-412D-95B2-3029A322B4DD}"/>
    <cellStyle name="Normal 4 2 6 2" xfId="964" xr:uid="{00000000-0005-0000-0000-000076050000}"/>
    <cellStyle name="Normal 4 2 6 2 10" xfId="9851" xr:uid="{AAF76A15-98AD-4B4E-B884-BCF135D9E71E}"/>
    <cellStyle name="Normal 4 2 6 2 10 2" xfId="20231" xr:uid="{D322F266-7F4C-4A30-80C0-03EC2326BB7A}"/>
    <cellStyle name="Normal 4 2 6 2 11" xfId="25488" xr:uid="{93B5B837-D4AE-458F-909D-9852DE494C60}"/>
    <cellStyle name="Normal 4 2 6 2 12" xfId="12593" xr:uid="{70D1879F-DFEE-439A-8114-F9F951CC7F53}"/>
    <cellStyle name="Normal 4 2 6 2 2" xfId="965" xr:uid="{00000000-0005-0000-0000-000077050000}"/>
    <cellStyle name="Normal 4 2 6 2 2 2" xfId="3328" xr:uid="{00000000-0005-0000-0000-0000EE050000}"/>
    <cellStyle name="Normal 4 2 6 2 2 2 2" xfId="6385" xr:uid="{BAC233AC-A810-4E84-B638-9230A1EF5733}"/>
    <cellStyle name="Normal 4 2 6 2 2 2 2 2" xfId="27435" xr:uid="{01FEDD6C-50A2-42AD-BAEA-5B3F2BA9B97A}"/>
    <cellStyle name="Normal 4 2 6 2 2 2 2 3" xfId="25890" xr:uid="{D370D220-E45B-4428-804E-88C734B5BA41}"/>
    <cellStyle name="Normal 4 2 6 2 2 2 2 4" xfId="15954" xr:uid="{B86B1128-6148-4733-AA93-440790B6DAC6}"/>
    <cellStyle name="Normal 4 2 6 2 2 2 3" xfId="8407" xr:uid="{13F54889-9A2A-4EAE-9E4D-B98CA4578160}"/>
    <cellStyle name="Normal 4 2 6 2 2 2 3 2" xfId="28905" xr:uid="{23A09F88-3BC4-4005-89B4-928F9EB03608}"/>
    <cellStyle name="Normal 4 2 6 2 2 2 3 3" xfId="18787" xr:uid="{FBBABA64-E424-4A9F-AA21-7B14DA85B7DB}"/>
    <cellStyle name="Normal 4 2 6 2 2 2 4" xfId="11240" xr:uid="{7408C84E-0E61-492E-ACF8-C9C3926B6747}"/>
    <cellStyle name="Normal 4 2 6 2 2 2 4 2" xfId="21620" xr:uid="{E053CD8D-E533-488E-B006-84049A8B0B14}"/>
    <cellStyle name="Normal 4 2 6 2 2 2 5" xfId="23774" xr:uid="{F2768962-D32F-4F2C-B61F-D72571688E4C}"/>
    <cellStyle name="Normal 4 2 6 2 2 2 6" xfId="13884" xr:uid="{0B2A3A0F-5995-44D1-B366-34381A1C7D8E}"/>
    <cellStyle name="Normal 4 2 6 2 2 3" xfId="4336" xr:uid="{857F86B8-95F4-4D78-8DC8-9C82D2E1F62A}"/>
    <cellStyle name="Normal 4 2 6 2 2 3 2" xfId="9107" xr:uid="{1F71B0AA-B07E-4E1B-B426-81E8CE243CCB}"/>
    <cellStyle name="Normal 4 2 6 2 2 3 2 2" xfId="29150" xr:uid="{1E8BF86F-831C-480C-922A-037576019845}"/>
    <cellStyle name="Normal 4 2 6 2 2 3 2 3" xfId="19487" xr:uid="{7D3B6463-E4B3-4766-BC1A-4E297A722C8A}"/>
    <cellStyle name="Normal 4 2 6 2 2 3 3" xfId="11940" xr:uid="{BE966F00-1B64-4BBB-9425-77D4C0A09E5B}"/>
    <cellStyle name="Normal 4 2 6 2 2 3 3 2" xfId="22320" xr:uid="{0FFB036E-9636-4239-8BEA-C670967D3303}"/>
    <cellStyle name="Normal 4 2 6 2 2 3 4" xfId="25207" xr:uid="{E1531264-CDA4-4A91-86DD-32418CD92D27}"/>
    <cellStyle name="Normal 4 2 6 2 2 3 5" xfId="16654" xr:uid="{26BB06FE-C18D-48A2-88D1-79ACDB3FEBE0}"/>
    <cellStyle name="Normal 4 2 6 2 2 4" xfId="5268" xr:uid="{845432CD-F2D3-4D76-907D-D59FA9CD2874}"/>
    <cellStyle name="Normal 4 2 6 2 2 4 2" xfId="27713" xr:uid="{A445EB11-AC63-43BA-9DB2-5C1783F44351}"/>
    <cellStyle name="Normal 4 2 6 2 2 4 3" xfId="14566" xr:uid="{A512F79D-014F-4042-B953-7D07D24825A3}"/>
    <cellStyle name="Normal 4 2 6 2 2 5" xfId="7019" xr:uid="{D760C8EB-0D87-4AC0-8888-2BA1C8E6609F}"/>
    <cellStyle name="Normal 4 2 6 2 2 5 2" xfId="17399" xr:uid="{9F4F324B-1C74-4189-84AD-6C60919BC47C}"/>
    <cellStyle name="Normal 4 2 6 2 2 6" xfId="9852" xr:uid="{1C183A3C-01F1-47A9-99F4-EA098027F5B3}"/>
    <cellStyle name="Normal 4 2 6 2 2 6 2" xfId="20232" xr:uid="{BAF14791-1445-4BFD-BB71-EA245F0BD374}"/>
    <cellStyle name="Normal 4 2 6 2 2 7" xfId="24660" xr:uid="{715982D8-8CCD-4DB3-A321-1023E28E91DD}"/>
    <cellStyle name="Normal 4 2 6 2 2 8" xfId="13234" xr:uid="{AE4511A6-6A37-451D-9339-1781BCD0E6C2}"/>
    <cellStyle name="Normal 4 2 6 2 3" xfId="3329" xr:uid="{00000000-0005-0000-0000-0000EF050000}"/>
    <cellStyle name="Normal 4 2 6 2 3 2" xfId="4525" xr:uid="{3B4A1E04-19F3-4BAC-8FB4-223D8C385833}"/>
    <cellStyle name="Normal 4 2 6 2 3 2 2" xfId="9296" xr:uid="{2643789D-BFF3-4FDE-89AE-576DAE0B7112}"/>
    <cellStyle name="Normal 4 2 6 2 3 2 2 2" xfId="29275" xr:uid="{ADC3726D-943B-4422-AA3B-312D33597F2D}"/>
    <cellStyle name="Normal 4 2 6 2 3 2 2 3" xfId="19676" xr:uid="{7F045121-FE28-46D2-8BD9-F2FD593D591E}"/>
    <cellStyle name="Normal 4 2 6 2 3 2 3" xfId="12129" xr:uid="{0E3A85B9-3D67-49A3-AC4A-3F0B11D3BE28}"/>
    <cellStyle name="Normal 4 2 6 2 3 2 3 2" xfId="22509" xr:uid="{A532BA39-5A27-49FF-B9D0-60AB1D2FC30C}"/>
    <cellStyle name="Normal 4 2 6 2 3 2 4" xfId="25728" xr:uid="{D479B867-F913-46C3-8BC5-AD701191ADBD}"/>
    <cellStyle name="Normal 4 2 6 2 3 2 5" xfId="16843" xr:uid="{5D574386-622A-4518-AF71-2749C6E6758C}"/>
    <cellStyle name="Normal 4 2 6 2 3 3" xfId="6386" xr:uid="{E3EC29E1-6B29-4691-AB1C-9E9E1E6D1FED}"/>
    <cellStyle name="Normal 4 2 6 2 3 3 2" xfId="26450" xr:uid="{EDC3EDAC-2582-499B-83E7-7013BC20D12A}"/>
    <cellStyle name="Normal 4 2 6 2 3 3 3" xfId="15955" xr:uid="{70662303-3DE4-41B2-BA67-8D3E9A6F8572}"/>
    <cellStyle name="Normal 4 2 6 2 3 4" xfId="8408" xr:uid="{BA7460BF-5E29-4C76-B10D-498E7A56FBC8}"/>
    <cellStyle name="Normal 4 2 6 2 3 4 2" xfId="18788" xr:uid="{AA8F3C40-3D91-473A-941F-906738993696}"/>
    <cellStyle name="Normal 4 2 6 2 3 5" xfId="11241" xr:uid="{895AA936-CA0C-4AD0-9B67-A23D4BBA7485}"/>
    <cellStyle name="Normal 4 2 6 2 3 5 2" xfId="21621" xr:uid="{B0D3F07F-5DD6-4BB5-8FA2-B4B5E91E4DE2}"/>
    <cellStyle name="Normal 4 2 6 2 3 6" xfId="23641" xr:uid="{FAEA117C-7D53-4795-9506-15D60D08DB14}"/>
    <cellStyle name="Normal 4 2 6 2 3 7" xfId="13885" xr:uid="{07894BF5-186F-46A5-90C3-C0E35D34DD71}"/>
    <cellStyle name="Normal 4 2 6 2 4" xfId="3327" xr:uid="{00000000-0005-0000-0000-0000F0050000}"/>
    <cellStyle name="Normal 4 2 6 2 4 2" xfId="6384" xr:uid="{1EFB95CC-F524-4CCE-B4C8-B3532779C91A}"/>
    <cellStyle name="Normal 4 2 6 2 4 2 2" xfId="27675" xr:uid="{5221F9D5-5C43-4BD8-A639-B8EAD77C4AA0}"/>
    <cellStyle name="Normal 4 2 6 2 4 2 3" xfId="15953" xr:uid="{4AA7393A-9535-46B1-AE7B-422F403D5E63}"/>
    <cellStyle name="Normal 4 2 6 2 4 3" xfId="8406" xr:uid="{BD057D78-443F-4F6A-BD3C-B805CE90C35E}"/>
    <cellStyle name="Normal 4 2 6 2 4 3 2" xfId="18786" xr:uid="{D7A8E92A-98A9-40BB-94F4-2F8B9EA5559F}"/>
    <cellStyle name="Normal 4 2 6 2 4 4" xfId="11239" xr:uid="{B77882D4-2BB8-4E51-817A-F4DFBF0C2F01}"/>
    <cellStyle name="Normal 4 2 6 2 4 4 2" xfId="21619" xr:uid="{19B015B6-C3D9-4F13-A81C-788AA33944AD}"/>
    <cellStyle name="Normal 4 2 6 2 4 5" xfId="24568" xr:uid="{9069EFC3-BB10-45D2-ACFB-9403E33DCD81}"/>
    <cellStyle name="Normal 4 2 6 2 4 6" xfId="13883" xr:uid="{4372CB72-119F-489D-BBEB-1AD6D0581791}"/>
    <cellStyle name="Normal 4 2 6 2 5" xfId="2609" xr:uid="{00000000-0005-0000-0000-0000F1050000}"/>
    <cellStyle name="Normal 4 2 6 2 5 2" xfId="5872" xr:uid="{07DD4D81-18F0-424D-AB3F-DCC8D97687DA}"/>
    <cellStyle name="Normal 4 2 6 2 5 2 2" xfId="28152" xr:uid="{0A8188F9-9BE0-4643-A3E1-78D3C7C185FA}"/>
    <cellStyle name="Normal 4 2 6 2 5 2 3" xfId="15280" xr:uid="{7DA7F9BC-5C98-4BE4-9B9A-C10CE37169CE}"/>
    <cellStyle name="Normal 4 2 6 2 5 3" xfId="7733" xr:uid="{FED3B4A8-396E-42D7-B50F-9D3B0DBCA14D}"/>
    <cellStyle name="Normal 4 2 6 2 5 3 2" xfId="18113" xr:uid="{3D2EC2C8-79D0-47C5-80A4-2811D2A4C0F5}"/>
    <cellStyle name="Normal 4 2 6 2 5 4" xfId="10566" xr:uid="{B4611E73-2207-41F3-8632-1E9574B02295}"/>
    <cellStyle name="Normal 4 2 6 2 5 4 2" xfId="20946" xr:uid="{C2CB5B8B-BB12-453B-9554-7525A2BD3805}"/>
    <cellStyle name="Normal 4 2 6 2 5 5" xfId="23498" xr:uid="{01E9226A-9A95-4F7B-B42B-1AACED1D9B86}"/>
    <cellStyle name="Normal 4 2 6 2 5 6" xfId="12996" xr:uid="{9A39D173-392B-4426-AD21-69500934C59C}"/>
    <cellStyle name="Normal 4 2 6 2 6" xfId="2360" xr:uid="{00000000-0005-0000-0000-0000EC050000}"/>
    <cellStyle name="Normal 4 2 6 2 6 2" xfId="7486" xr:uid="{36A58D09-B824-4A83-8738-F5426A950A4E}"/>
    <cellStyle name="Normal 4 2 6 2 6 2 2" xfId="17866" xr:uid="{B28F8718-5697-444D-AE82-7AF47CC92C2B}"/>
    <cellStyle name="Normal 4 2 6 2 6 3" xfId="10319" xr:uid="{3ED99E39-33F5-4F31-98CE-B9FEE95B9407}"/>
    <cellStyle name="Normal 4 2 6 2 6 3 2" xfId="20699" xr:uid="{37D94780-3B16-4555-9083-35032C5908D6}"/>
    <cellStyle name="Normal 4 2 6 2 6 4" xfId="23374" xr:uid="{1A3EA359-9DE4-4D7E-8066-FF4884B37497}"/>
    <cellStyle name="Normal 4 2 6 2 6 5" xfId="15033" xr:uid="{7F5C3E7B-8BFC-4881-9F5E-4D195B13A68F}"/>
    <cellStyle name="Normal 4 2 6 2 7" xfId="3897" xr:uid="{AA3D5DF3-B1EE-4297-AA11-BA003746AEB6}"/>
    <cellStyle name="Normal 4 2 6 2 7 2" xfId="8728" xr:uid="{53ADFC7F-9696-475D-9D78-12468888E6C4}"/>
    <cellStyle name="Normal 4 2 6 2 7 2 2" xfId="19108" xr:uid="{54C6A38B-1B82-465D-A279-513907E7CFA6}"/>
    <cellStyle name="Normal 4 2 6 2 7 3" xfId="11561" xr:uid="{6B266857-CB04-46C9-B790-0A3E49B6057C}"/>
    <cellStyle name="Normal 4 2 6 2 7 3 2" xfId="21941" xr:uid="{972EF6E0-3C28-452F-8AE8-878C81AA9467}"/>
    <cellStyle name="Normal 4 2 6 2 7 4" xfId="16275" xr:uid="{0F76F6A9-D3F2-42FB-8BF3-311F1A13DB19}"/>
    <cellStyle name="Normal 4 2 6 2 8" xfId="5267" xr:uid="{319875FB-8008-49E7-9C02-EED376AEFF7C}"/>
    <cellStyle name="Normal 4 2 6 2 8 2" xfId="14565" xr:uid="{DDF5DFE2-BAD9-4697-BDB6-C9BA65F2F991}"/>
    <cellStyle name="Normal 4 2 6 2 9" xfId="7018" xr:uid="{0F7B2D12-A05C-4F27-BE47-222BC3C4A06A}"/>
    <cellStyle name="Normal 4 2 6 2 9 2" xfId="17398" xr:uid="{CDA9802D-6A62-4039-96EA-9AB473645173}"/>
    <cellStyle name="Normal 4 2 6 3" xfId="966" xr:uid="{00000000-0005-0000-0000-000078050000}"/>
    <cellStyle name="Normal 4 2 6 3 2" xfId="3330" xr:uid="{00000000-0005-0000-0000-0000F3050000}"/>
    <cellStyle name="Normal 4 2 6 3 2 2" xfId="6387" xr:uid="{FE92993F-BAF8-4C5B-9F7C-AE05EE62D22B}"/>
    <cellStyle name="Normal 4 2 6 3 2 2 2" xfId="25675" xr:uid="{C0EE5ABE-996E-4F6B-B7AD-58B41061E466}"/>
    <cellStyle name="Normal 4 2 6 3 2 2 3" xfId="27986" xr:uid="{2F42EDBE-BC3F-4C91-BAAE-6B0948836DED}"/>
    <cellStyle name="Normal 4 2 6 3 2 2 4" xfId="15956" xr:uid="{7426F8A1-AE9F-41EA-8EA0-D58B5D52ACF8}"/>
    <cellStyle name="Normal 4 2 6 3 2 3" xfId="8409" xr:uid="{C474FC15-91E5-4D33-B0F6-A82653846DB4}"/>
    <cellStyle name="Normal 4 2 6 3 2 3 2" xfId="28906" xr:uid="{CF51905B-2ADD-40D8-A7FB-31E292C6AF88}"/>
    <cellStyle name="Normal 4 2 6 3 2 3 3" xfId="18789" xr:uid="{343A9DA3-0E4B-4C2D-9F23-ED2461D33386}"/>
    <cellStyle name="Normal 4 2 6 3 2 4" xfId="11242" xr:uid="{90FC2832-9F79-4557-BE5E-1089DDFF8350}"/>
    <cellStyle name="Normal 4 2 6 3 2 4 2" xfId="21622" xr:uid="{8DA32EF5-1CEB-4CC4-BC92-F33A8B50D9F0}"/>
    <cellStyle name="Normal 4 2 6 3 2 5" xfId="24309" xr:uid="{B6AAD285-E742-4B62-B4ED-57D839C9066F}"/>
    <cellStyle name="Normal 4 2 6 3 2 6" xfId="13886" xr:uid="{1B2BD6CC-67ED-4A93-99E0-2748B9D2A540}"/>
    <cellStyle name="Normal 4 2 6 3 3" xfId="2779" xr:uid="{00000000-0005-0000-0000-0000F4050000}"/>
    <cellStyle name="Normal 4 2 6 3 3 2" xfId="5996" xr:uid="{1684FD6E-1C2D-4B92-B5D1-821C8B9D5A9C}"/>
    <cellStyle name="Normal 4 2 6 3 3 2 2" xfId="28341" xr:uid="{7C3DF070-E185-4A69-87FA-43E27DBE019C}"/>
    <cellStyle name="Normal 4 2 6 3 3 2 3" xfId="15449" xr:uid="{77B3597A-511B-4796-85FD-53FDBEE36A9B}"/>
    <cellStyle name="Normal 4 2 6 3 3 3" xfId="7902" xr:uid="{9A99C179-EF21-47B5-92A9-F85335778B74}"/>
    <cellStyle name="Normal 4 2 6 3 3 3 2" xfId="18282" xr:uid="{82730A57-B685-428B-A2BD-50CA72A6FBD0}"/>
    <cellStyle name="Normal 4 2 6 3 3 4" xfId="10735" xr:uid="{9F70DF0B-080C-4430-B3C0-91DD352022C6}"/>
    <cellStyle name="Normal 4 2 6 3 3 4 2" xfId="21115" xr:uid="{2466BF61-16A6-4DF7-A8C3-712F105B9071}"/>
    <cellStyle name="Normal 4 2 6 3 3 5" xfId="23878" xr:uid="{8596DDE8-CBB3-4C0D-A541-2F54AE8282B1}"/>
    <cellStyle name="Normal 4 2 6 3 3 6" xfId="13233" xr:uid="{21DE1455-38A9-4019-B32C-08D8109886B2}"/>
    <cellStyle name="Normal 4 2 6 3 4" xfId="4188" xr:uid="{40606041-DA8B-4377-AA3C-F2C00702F787}"/>
    <cellStyle name="Normal 4 2 6 3 4 2" xfId="8959" xr:uid="{C66EE141-AE82-434F-B65F-361BAD69F1E6}"/>
    <cellStyle name="Normal 4 2 6 3 4 2 2" xfId="29045" xr:uid="{9382D94B-DCB1-4011-9176-F3AC01C961F4}"/>
    <cellStyle name="Normal 4 2 6 3 4 2 3" xfId="19339" xr:uid="{23366CE6-989D-4451-AD99-E1CAB3D4CF0C}"/>
    <cellStyle name="Normal 4 2 6 3 4 3" xfId="11792" xr:uid="{6C6B874E-6267-4F5F-86D1-6C14266CB4C3}"/>
    <cellStyle name="Normal 4 2 6 3 4 3 2" xfId="22172" xr:uid="{C33C7272-BA02-473F-9F73-3E5525316369}"/>
    <cellStyle name="Normal 4 2 6 3 4 4" xfId="24914" xr:uid="{D1A430FD-F708-4F93-8B88-EB63EA560D80}"/>
    <cellStyle name="Normal 4 2 6 3 4 5" xfId="16506" xr:uid="{8609A487-7754-4F40-89C8-88528592A204}"/>
    <cellStyle name="Normal 4 2 6 3 5" xfId="5269" xr:uid="{584CF36E-63D8-4E1F-B462-50FA7D66AD92}"/>
    <cellStyle name="Normal 4 2 6 3 5 2" xfId="25934" xr:uid="{26C2E12F-6534-4FBA-A1C8-87642CD37059}"/>
    <cellStyle name="Normal 4 2 6 3 5 3" xfId="14567" xr:uid="{3B8A09C0-1692-46C5-96B7-FE928EDDD8A3}"/>
    <cellStyle name="Normal 4 2 6 3 6" xfId="7020" xr:uid="{B44D897B-9503-442F-886D-E558BAF987A4}"/>
    <cellStyle name="Normal 4 2 6 3 6 2" xfId="17400" xr:uid="{03DB9A1F-E3DC-424B-8835-C0B872E74A93}"/>
    <cellStyle name="Normal 4 2 6 3 7" xfId="9853" xr:uid="{A24C2DCE-6D31-4069-BE85-1EABC0836247}"/>
    <cellStyle name="Normal 4 2 6 3 7 2" xfId="20233" xr:uid="{16F25DB6-6C13-48F7-8EEF-F305CFA7EA75}"/>
    <cellStyle name="Normal 4 2 6 3 8" xfId="23276" xr:uid="{53F1ADCD-A2B6-443C-90D0-30C7F86D4AF5}"/>
    <cellStyle name="Normal 4 2 6 3 9" xfId="12751" xr:uid="{004352A9-0DBB-4201-B860-3A2496E83A61}"/>
    <cellStyle name="Normal 4 2 6 4" xfId="967" xr:uid="{00000000-0005-0000-0000-000079050000}"/>
    <cellStyle name="Normal 4 2 6 4 2" xfId="4526" xr:uid="{DED110EA-4FF8-44EC-81CD-282E94001006}"/>
    <cellStyle name="Normal 4 2 6 4 2 2" xfId="9297" xr:uid="{0DA1CCB9-C711-4155-A334-3C6A56E58164}"/>
    <cellStyle name="Normal 4 2 6 4 2 2 2" xfId="29276" xr:uid="{B90B2C4E-6921-4B87-9274-42B9C74AD2DF}"/>
    <cellStyle name="Normal 4 2 6 4 2 2 3" xfId="19677" xr:uid="{5D0EEA66-234D-4E46-AE98-B416CEAB992B}"/>
    <cellStyle name="Normal 4 2 6 4 2 3" xfId="12130" xr:uid="{24F307D8-4CC8-4225-993F-EB795795E782}"/>
    <cellStyle name="Normal 4 2 6 4 2 3 2" xfId="22510" xr:uid="{BFF4A2C3-5869-44F5-8885-D70070B4C538}"/>
    <cellStyle name="Normal 4 2 6 4 2 4" xfId="25431" xr:uid="{A49B63E4-FA31-42C2-BDFB-FC8FAB4DB1DA}"/>
    <cellStyle name="Normal 4 2 6 4 2 5" xfId="16844" xr:uid="{151BECC0-F259-4535-9B23-B11A73E29759}"/>
    <cellStyle name="Normal 4 2 6 4 3" xfId="5270" xr:uid="{030FAB88-72EC-442A-B69B-959D39BD510A}"/>
    <cellStyle name="Normal 4 2 6 4 3 2" xfId="28014" xr:uid="{940E6B7D-174B-42BA-9111-E86BD89D0A21}"/>
    <cellStyle name="Normal 4 2 6 4 3 3" xfId="14568" xr:uid="{7709087C-7763-4E58-9AF2-9BFC0C3F1F94}"/>
    <cellStyle name="Normal 4 2 6 4 4" xfId="7021" xr:uid="{6C011319-2626-4F1A-923C-913F15298D48}"/>
    <cellStyle name="Normal 4 2 6 4 4 2" xfId="17401" xr:uid="{9A48E7CE-7C90-447D-874F-D9D1D8BC9CEC}"/>
    <cellStyle name="Normal 4 2 6 4 5" xfId="9854" xr:uid="{4AC0B897-9F0B-4935-9EE5-C071DBF6BAB3}"/>
    <cellStyle name="Normal 4 2 6 4 5 2" xfId="20234" xr:uid="{E84A4B4A-75CD-4A59-B7DF-5D11CA0F2256}"/>
    <cellStyle name="Normal 4 2 6 4 6" xfId="23674" xr:uid="{E2572290-DD8A-4041-88A8-76E5A43C2C3E}"/>
    <cellStyle name="Normal 4 2 6 4 7" xfId="13887" xr:uid="{FDD0F8A3-0BCC-477E-BBAD-878A7FAEB041}"/>
    <cellStyle name="Normal 4 2 6 5" xfId="2934" xr:uid="{00000000-0005-0000-0000-0000F6050000}"/>
    <cellStyle name="Normal 4 2 6 5 2" xfId="6113" xr:uid="{49FD57F7-0D14-41A4-BB9A-FD686BE73B14}"/>
    <cellStyle name="Normal 4 2 6 5 2 2" xfId="25664" xr:uid="{9617A641-5376-4873-B334-0A18ACE25AF7}"/>
    <cellStyle name="Normal 4 2 6 5 2 3" xfId="26827" xr:uid="{486B707A-D64E-4F41-991E-646BFC4E3308}"/>
    <cellStyle name="Normal 4 2 6 5 2 4" xfId="15591" xr:uid="{7BC0E760-E082-469C-B346-2F2688DE3869}"/>
    <cellStyle name="Normal 4 2 6 5 3" xfId="8044" xr:uid="{04086D41-E9AD-40AE-BF3A-BADDAEFD08AE}"/>
    <cellStyle name="Normal 4 2 6 5 3 2" xfId="28751" xr:uid="{070C6FAE-E5E7-403F-BD1E-5634967E85B2}"/>
    <cellStyle name="Normal 4 2 6 5 3 3" xfId="18424" xr:uid="{0FD652B7-BF6E-46EC-AE54-2D00C96B8C57}"/>
    <cellStyle name="Normal 4 2 6 5 4" xfId="10877" xr:uid="{833C2923-73FE-445C-A9CB-EDDC2620A496}"/>
    <cellStyle name="Normal 4 2 6 5 4 2" xfId="21257" xr:uid="{3822B3BA-483E-493F-9034-8BC640CD0A99}"/>
    <cellStyle name="Normal 4 2 6 5 5" xfId="23173" xr:uid="{6E0C4EA4-0CE7-4116-B59E-5195228600A9}"/>
    <cellStyle name="Normal 4 2 6 5 6" xfId="13449" xr:uid="{99AC9C3F-479A-4003-A88D-B5EC02EAB443}"/>
    <cellStyle name="Normal 4 2 6 6" xfId="2446" xr:uid="{00000000-0005-0000-0000-0000F7050000}"/>
    <cellStyle name="Normal 4 2 6 6 2" xfId="5739" xr:uid="{E78AD926-4D52-4521-A7B9-95BD7DBAD383}"/>
    <cellStyle name="Normal 4 2 6 6 2 2" xfId="27908" xr:uid="{A90D7833-AFF6-4E69-9896-A39DF4AE1AE7}"/>
    <cellStyle name="Normal 4 2 6 6 2 3" xfId="15117" xr:uid="{2616915A-7E35-44F3-9F82-326B14B23196}"/>
    <cellStyle name="Normal 4 2 6 6 3" xfId="7570" xr:uid="{E02D6971-BBD4-4B48-851B-BCCDE6302B70}"/>
    <cellStyle name="Normal 4 2 6 6 3 2" xfId="17950" xr:uid="{1C7BCFD2-81D3-417A-A632-8DD7D1A65E82}"/>
    <cellStyle name="Normal 4 2 6 6 4" xfId="10403" xr:uid="{ECFF3D03-DFA7-4425-A720-F403C59C6701}"/>
    <cellStyle name="Normal 4 2 6 6 4 2" xfId="20783" xr:uid="{99A73FA3-7F73-437D-8071-4F5B3A3C8AF7}"/>
    <cellStyle name="Normal 4 2 6 6 5" xfId="23434" xr:uid="{37C8720F-BA41-4E79-99AA-D6470235F8D2}"/>
    <cellStyle name="Normal 4 2 6 6 6" xfId="12833" xr:uid="{570C49A3-FAF4-495A-8892-2CC6AD9653A7}"/>
    <cellStyle name="Normal 4 2 6 7" xfId="2200" xr:uid="{00000000-0005-0000-0000-0000EB050000}"/>
    <cellStyle name="Normal 4 2 6 7 2" xfId="7326" xr:uid="{EBE469A9-310C-4141-944D-1CC1B26602A5}"/>
    <cellStyle name="Normal 4 2 6 7 2 2" xfId="17706" xr:uid="{1B9B7FBB-2472-47EE-AF99-0BCDBA0F2444}"/>
    <cellStyle name="Normal 4 2 6 7 3" xfId="10159" xr:uid="{0FF57B05-FD99-4351-97BE-855AEFD9ED1D}"/>
    <cellStyle name="Normal 4 2 6 7 3 2" xfId="20539" xr:uid="{4BB541D0-49FA-4AB4-92D3-9EE0782C903D}"/>
    <cellStyle name="Normal 4 2 6 7 4" xfId="25071" xr:uid="{C021C09F-3E96-449F-BFCD-20D6CB46C1A5}"/>
    <cellStyle name="Normal 4 2 6 7 5" xfId="14873" xr:uid="{91C5B66E-C397-486B-A351-7B86C9C2CEA2}"/>
    <cellStyle name="Normal 4 2 6 8" xfId="3981" xr:uid="{39E719C9-56D6-454A-BB9F-E7BC7A19B069}"/>
    <cellStyle name="Normal 4 2 6 8 2" xfId="8804" xr:uid="{18AFC519-0509-452D-8D8A-E81B6F817390}"/>
    <cellStyle name="Normal 4 2 6 8 2 2" xfId="19184" xr:uid="{81B46A5A-09ED-45DA-A568-F500B1B04E8D}"/>
    <cellStyle name="Normal 4 2 6 8 3" xfId="11637" xr:uid="{5810BEEF-9E1E-42DF-91A4-FCAFB5433636}"/>
    <cellStyle name="Normal 4 2 6 8 3 2" xfId="22017" xr:uid="{F7A5AD6D-91FB-4763-B22A-F3CC08EE0549}"/>
    <cellStyle name="Normal 4 2 6 8 4" xfId="16351" xr:uid="{59D4C8B2-18FC-4EB9-943C-77A8A3AF0FF2}"/>
    <cellStyle name="Normal 4 2 6 9" xfId="5266" xr:uid="{2CC65B87-FEB3-4BEB-BE29-375ED386E1E2}"/>
    <cellStyle name="Normal 4 2 6 9 2" xfId="14564" xr:uid="{65D57A87-172B-4717-93B8-77D04244D815}"/>
    <cellStyle name="Normal 4 2 7" xfId="968" xr:uid="{00000000-0005-0000-0000-00007A050000}"/>
    <cellStyle name="Normal 4 2 7 10" xfId="7022" xr:uid="{C75AEBD9-7B22-4650-B68F-FC6B3EC006A0}"/>
    <cellStyle name="Normal 4 2 7 10 2" xfId="17402" xr:uid="{87CEF99F-4E84-4987-AC5A-6617EE727F05}"/>
    <cellStyle name="Normal 4 2 7 11" xfId="9855" xr:uid="{DD7630E6-64D9-45F8-BAA3-1C33580C3CC4}"/>
    <cellStyle name="Normal 4 2 7 11 2" xfId="20235" xr:uid="{2914F869-D008-4CB9-978A-74E781FD64FE}"/>
    <cellStyle name="Normal 4 2 7 12" xfId="23944" xr:uid="{EA3501E9-9971-4DAE-8CC0-9B7F32512BE8}"/>
    <cellStyle name="Normal 4 2 7 13" xfId="12493" xr:uid="{272FD9C3-2939-41EC-936A-6EFD742FF676}"/>
    <cellStyle name="Normal 4 2 7 2" xfId="969" xr:uid="{00000000-0005-0000-0000-00007B050000}"/>
    <cellStyle name="Normal 4 2 7 2 10" xfId="9856" xr:uid="{9B1E82FD-5E66-4F20-A2F0-EA31C6173BC7}"/>
    <cellStyle name="Normal 4 2 7 2 10 2" xfId="20236" xr:uid="{CDA7754F-4E62-4B5E-ACDC-34F9341A588E}"/>
    <cellStyle name="Normal 4 2 7 2 11" xfId="23333" xr:uid="{C8EDA597-C8F0-40E0-A26F-E41264E8DF50}"/>
    <cellStyle name="Normal 4 2 7 2 12" xfId="12594" xr:uid="{4FC3BA18-ABA9-4F00-9F2B-682E5BCFE915}"/>
    <cellStyle name="Normal 4 2 7 2 2" xfId="970" xr:uid="{00000000-0005-0000-0000-00007C050000}"/>
    <cellStyle name="Normal 4 2 7 2 2 2" xfId="3332" xr:uid="{00000000-0005-0000-0000-0000FB050000}"/>
    <cellStyle name="Normal 4 2 7 2 2 2 2" xfId="6389" xr:uid="{A104640B-11BD-4307-BACA-F462E8B05409}"/>
    <cellStyle name="Normal 4 2 7 2 2 2 2 2" xfId="27726" xr:uid="{538036BB-6F49-4B5A-84C5-6ECF941CE508}"/>
    <cellStyle name="Normal 4 2 7 2 2 2 2 3" xfId="28149" xr:uid="{CEC9637F-0D22-4ED5-AFD2-B7FD4F6F8D4F}"/>
    <cellStyle name="Normal 4 2 7 2 2 2 2 4" xfId="15958" xr:uid="{A2981CF7-3FE6-48D9-ACFC-DC1AF20C26CD}"/>
    <cellStyle name="Normal 4 2 7 2 2 2 3" xfId="8411" xr:uid="{76B45A79-A86F-4FDF-88DF-BD113CF49B1F}"/>
    <cellStyle name="Normal 4 2 7 2 2 2 3 2" xfId="28907" xr:uid="{6A21A0C9-778A-41D3-A142-0869BA7FE5AB}"/>
    <cellStyle name="Normal 4 2 7 2 2 2 3 3" xfId="18791" xr:uid="{8D161002-90FE-4100-A6C9-D02BC4700E68}"/>
    <cellStyle name="Normal 4 2 7 2 2 2 4" xfId="11244" xr:uid="{88C8BC9F-1286-4DEA-895C-BDF3D493CA6A}"/>
    <cellStyle name="Normal 4 2 7 2 2 2 4 2" xfId="21624" xr:uid="{9B01512E-6756-409F-80A5-11331296626B}"/>
    <cellStyle name="Normal 4 2 7 2 2 2 5" xfId="23507" xr:uid="{515FCD7A-96F3-4928-AF9E-7936EDFDB442}"/>
    <cellStyle name="Normal 4 2 7 2 2 2 6" xfId="13889" xr:uid="{5C584651-4D2E-4164-840F-CBB3F2363E79}"/>
    <cellStyle name="Normal 4 2 7 2 2 3" xfId="4337" xr:uid="{A2F0346D-0964-4489-AF9A-98C76D704BA2}"/>
    <cellStyle name="Normal 4 2 7 2 2 3 2" xfId="9108" xr:uid="{0CBE516C-84E1-4BA7-82F7-74CD1B506B4D}"/>
    <cellStyle name="Normal 4 2 7 2 2 3 2 2" xfId="29151" xr:uid="{FCA1CA00-3E69-4FEC-B15C-28A1C0FBA569}"/>
    <cellStyle name="Normal 4 2 7 2 2 3 2 3" xfId="19488" xr:uid="{F3510842-5E75-4AA4-ACED-6DCBEF17394C}"/>
    <cellStyle name="Normal 4 2 7 2 2 3 3" xfId="11941" xr:uid="{CBC68661-EB31-45DB-AA6D-FDF871813ED8}"/>
    <cellStyle name="Normal 4 2 7 2 2 3 3 2" xfId="22321" xr:uid="{EC4EDDC2-1E88-46F3-B002-8553D44B8F4D}"/>
    <cellStyle name="Normal 4 2 7 2 2 3 4" xfId="24290" xr:uid="{E6583185-FB7E-4BF1-A4F8-BE5929EDEE2F}"/>
    <cellStyle name="Normal 4 2 7 2 2 3 5" xfId="16655" xr:uid="{6380045C-725D-495C-8C15-E83B6E688C2F}"/>
    <cellStyle name="Normal 4 2 7 2 2 4" xfId="5273" xr:uid="{CF2F36A8-4210-46F0-AEF4-C136B3BC60D2}"/>
    <cellStyle name="Normal 4 2 7 2 2 4 2" xfId="26857" xr:uid="{44C835BE-4E5C-4EFB-B161-4A7B3A6435B3}"/>
    <cellStyle name="Normal 4 2 7 2 2 4 3" xfId="14571" xr:uid="{2B704AB7-BF60-4CD9-80D1-B23DB9D717E9}"/>
    <cellStyle name="Normal 4 2 7 2 2 5" xfId="7024" xr:uid="{67B594AD-469D-4118-80E6-64E604FD07BB}"/>
    <cellStyle name="Normal 4 2 7 2 2 5 2" xfId="17404" xr:uid="{F2DD9EA1-BE8D-4470-B982-6C580029D30A}"/>
    <cellStyle name="Normal 4 2 7 2 2 6" xfId="9857" xr:uid="{6A5DB13C-3DFB-4216-A525-675D4274090C}"/>
    <cellStyle name="Normal 4 2 7 2 2 6 2" xfId="20237" xr:uid="{237421BF-F932-4FFF-AB38-6B092A3E3278}"/>
    <cellStyle name="Normal 4 2 7 2 2 7" xfId="23366" xr:uid="{5144D789-F1E1-4F92-B0B6-1A55B20AE894}"/>
    <cellStyle name="Normal 4 2 7 2 2 8" xfId="13236" xr:uid="{814A08A0-E839-4E7D-857B-9695706BF099}"/>
    <cellStyle name="Normal 4 2 7 2 3" xfId="3333" xr:uid="{00000000-0005-0000-0000-0000FC050000}"/>
    <cellStyle name="Normal 4 2 7 2 3 2" xfId="4527" xr:uid="{113E0108-CA11-426D-A7AE-4C0788D53CB6}"/>
    <cellStyle name="Normal 4 2 7 2 3 2 2" xfId="9298" xr:uid="{0BFB295B-C3F7-4F36-86D6-CBDBA07D92B4}"/>
    <cellStyle name="Normal 4 2 7 2 3 2 2 2" xfId="29277" xr:uid="{39582063-3B8C-4E67-9507-ADA9A0C73728}"/>
    <cellStyle name="Normal 4 2 7 2 3 2 2 3" xfId="19678" xr:uid="{ADBD3F24-B1B1-4250-89F9-F5C959B05EFB}"/>
    <cellStyle name="Normal 4 2 7 2 3 2 3" xfId="12131" xr:uid="{1222DCB9-48E2-4AA9-842E-5EF1B5E119F0}"/>
    <cellStyle name="Normal 4 2 7 2 3 2 3 2" xfId="22511" xr:uid="{FE61A86C-E855-49B0-8C22-5164BF01611A}"/>
    <cellStyle name="Normal 4 2 7 2 3 2 4" xfId="24368" xr:uid="{34139AB0-1605-4A00-8935-FE283338C7CC}"/>
    <cellStyle name="Normal 4 2 7 2 3 2 5" xfId="16845" xr:uid="{7892A2B9-A497-431C-A7D0-1FF51ECDCB89}"/>
    <cellStyle name="Normal 4 2 7 2 3 3" xfId="6390" xr:uid="{24005D36-6C58-4A2A-AC91-27423652490B}"/>
    <cellStyle name="Normal 4 2 7 2 3 3 2" xfId="26920" xr:uid="{9FE2913F-4DF2-45FF-AA04-A1B4D2E9EA23}"/>
    <cellStyle name="Normal 4 2 7 2 3 3 3" xfId="15959" xr:uid="{0E2461BA-E4A1-420E-9D22-2B797902385B}"/>
    <cellStyle name="Normal 4 2 7 2 3 4" xfId="8412" xr:uid="{EF939839-3CEB-4523-8745-D961CA6A0D8D}"/>
    <cellStyle name="Normal 4 2 7 2 3 4 2" xfId="18792" xr:uid="{A96BBD39-090B-488A-894B-9326A5CCA39E}"/>
    <cellStyle name="Normal 4 2 7 2 3 5" xfId="11245" xr:uid="{C9992B36-10B0-4ED1-8DDD-7BF4ED461CBC}"/>
    <cellStyle name="Normal 4 2 7 2 3 5 2" xfId="21625" xr:uid="{394874BC-F433-4BF5-BD59-6F5C02316855}"/>
    <cellStyle name="Normal 4 2 7 2 3 6" xfId="24970" xr:uid="{C1B4319E-1D3B-4F63-AE06-22BBEEEA9372}"/>
    <cellStyle name="Normal 4 2 7 2 3 7" xfId="13890" xr:uid="{92B057E0-91C3-4B1B-B171-94837575EFAD}"/>
    <cellStyle name="Normal 4 2 7 2 4" xfId="3331" xr:uid="{00000000-0005-0000-0000-0000FD050000}"/>
    <cellStyle name="Normal 4 2 7 2 4 2" xfId="6388" xr:uid="{111BF01C-1114-4917-AD87-FB5B2FE55A85}"/>
    <cellStyle name="Normal 4 2 7 2 4 2 2" xfId="28652" xr:uid="{B7FA4BFC-8DF5-4D39-98F2-1F99C9FA3540}"/>
    <cellStyle name="Normal 4 2 7 2 4 2 3" xfId="15957" xr:uid="{E123A4F9-E181-44DD-B24C-B0952899D43E}"/>
    <cellStyle name="Normal 4 2 7 2 4 3" xfId="8410" xr:uid="{B30E7EE4-CD91-4910-83EA-305F60F8FAFD}"/>
    <cellStyle name="Normal 4 2 7 2 4 3 2" xfId="18790" xr:uid="{D21EB055-EE75-4725-A2C2-169E92B31C0B}"/>
    <cellStyle name="Normal 4 2 7 2 4 4" xfId="11243" xr:uid="{F76FAE72-67FD-4B53-B162-C0300C65DF8F}"/>
    <cellStyle name="Normal 4 2 7 2 4 4 2" xfId="21623" xr:uid="{C3CEF82F-8E1C-483A-B617-9BBE836DCB9A}"/>
    <cellStyle name="Normal 4 2 7 2 4 5" xfId="22913" xr:uid="{A524EB65-2F3D-4896-91AB-2D00C4E7B88E}"/>
    <cellStyle name="Normal 4 2 7 2 4 6" xfId="13888" xr:uid="{FA41583B-3916-4931-BB11-0693536E74F3}"/>
    <cellStyle name="Normal 4 2 7 2 5" xfId="2657" xr:uid="{00000000-0005-0000-0000-0000FE050000}"/>
    <cellStyle name="Normal 4 2 7 2 5 2" xfId="5916" xr:uid="{0B8E98C4-A267-4536-882E-A4447A842A72}"/>
    <cellStyle name="Normal 4 2 7 2 5 2 2" xfId="28522" xr:uid="{B360D795-95FD-463C-9900-756996F4A2B5}"/>
    <cellStyle name="Normal 4 2 7 2 5 2 3" xfId="15328" xr:uid="{74AE6123-61E8-4FD5-ADF8-771B47BB86F2}"/>
    <cellStyle name="Normal 4 2 7 2 5 3" xfId="7781" xr:uid="{34AB58B6-C80F-4279-9365-4E2AAAFAD3DC}"/>
    <cellStyle name="Normal 4 2 7 2 5 3 2" xfId="18161" xr:uid="{1E982559-A11B-4DF8-899E-505850C975CD}"/>
    <cellStyle name="Normal 4 2 7 2 5 4" xfId="10614" xr:uid="{D7B3D5ED-EF51-4FF0-A314-EE0A11BF7CCE}"/>
    <cellStyle name="Normal 4 2 7 2 5 4 2" xfId="20994" xr:uid="{DB13A2EA-6374-421D-984E-7992E4D06FE6}"/>
    <cellStyle name="Normal 4 2 7 2 5 5" xfId="23324" xr:uid="{7140C098-BC0D-4672-B2B9-EE4625B52432}"/>
    <cellStyle name="Normal 4 2 7 2 5 6" xfId="13058" xr:uid="{5131B977-8762-4AD2-B136-13B11C91F4DB}"/>
    <cellStyle name="Normal 4 2 7 2 6" xfId="2361" xr:uid="{00000000-0005-0000-0000-0000F9050000}"/>
    <cellStyle name="Normal 4 2 7 2 6 2" xfId="7487" xr:uid="{6D14173A-43EB-49FA-8F83-F337B32B1E9C}"/>
    <cellStyle name="Normal 4 2 7 2 6 2 2" xfId="17867" xr:uid="{E4CB5BC6-FF96-4E57-95EA-5649002034A5}"/>
    <cellStyle name="Normal 4 2 7 2 6 3" xfId="10320" xr:uid="{072E85DB-784C-42A4-B9B3-6D28478D462C}"/>
    <cellStyle name="Normal 4 2 7 2 6 3 2" xfId="20700" xr:uid="{97AF1658-E4E3-4AB0-B9D6-BF6C3B1E1215}"/>
    <cellStyle name="Normal 4 2 7 2 6 4" xfId="23977" xr:uid="{7E8A1A54-5878-43CD-AFD2-E284B8365121}"/>
    <cellStyle name="Normal 4 2 7 2 6 5" xfId="15034" xr:uid="{880158E5-203E-48BE-BEEE-0FCB4F074F6F}"/>
    <cellStyle name="Normal 4 2 7 2 7" xfId="3898" xr:uid="{95B3FED8-33A7-4EE0-B147-F06D67130D62}"/>
    <cellStyle name="Normal 4 2 7 2 7 2" xfId="8729" xr:uid="{9F10AB3E-B78D-4030-986E-CBE8C079A842}"/>
    <cellStyle name="Normal 4 2 7 2 7 2 2" xfId="19109" xr:uid="{F1A858DD-C3DB-4077-B8BF-B36DF118D961}"/>
    <cellStyle name="Normal 4 2 7 2 7 3" xfId="11562" xr:uid="{EB48044C-321E-41BB-B7B5-229AF60CC36C}"/>
    <cellStyle name="Normal 4 2 7 2 7 3 2" xfId="21942" xr:uid="{358D9FE7-445A-4896-A7EE-AA20328B1EEE}"/>
    <cellStyle name="Normal 4 2 7 2 7 4" xfId="16276" xr:uid="{13C88D2F-287E-4A14-B313-C8CA6C86FF4D}"/>
    <cellStyle name="Normal 4 2 7 2 8" xfId="5272" xr:uid="{237905E0-C648-4B61-B7E0-EC5463F82D93}"/>
    <cellStyle name="Normal 4 2 7 2 8 2" xfId="14570" xr:uid="{05B823AA-78FD-4DE9-BEEE-402DE116742F}"/>
    <cellStyle name="Normal 4 2 7 2 9" xfId="7023" xr:uid="{48F952B1-AD2A-4E5D-8EA9-E2F952458A23}"/>
    <cellStyle name="Normal 4 2 7 2 9 2" xfId="17403" xr:uid="{094EAE94-18DC-4BC2-864D-753A9ACBD085}"/>
    <cellStyle name="Normal 4 2 7 3" xfId="971" xr:uid="{00000000-0005-0000-0000-00007D050000}"/>
    <cellStyle name="Normal 4 2 7 3 2" xfId="3334" xr:uid="{00000000-0005-0000-0000-000000060000}"/>
    <cellStyle name="Normal 4 2 7 3 2 2" xfId="6391" xr:uid="{6894B5CC-A9EF-4A60-BDE9-95263FC21D97}"/>
    <cellStyle name="Normal 4 2 7 3 2 2 2" xfId="24617" xr:uid="{5E855E91-9205-4EEA-A6EF-2EDDC6D19AEC}"/>
    <cellStyle name="Normal 4 2 7 3 2 2 3" xfId="28409" xr:uid="{20943430-55D3-462E-BC2F-75B8BB4DA39D}"/>
    <cellStyle name="Normal 4 2 7 3 2 2 4" xfId="15960" xr:uid="{A624F227-6BF0-4751-A735-E610CB4161D9}"/>
    <cellStyle name="Normal 4 2 7 3 2 3" xfId="8413" xr:uid="{F49FB817-3E57-46EA-82E0-F65264ECE60D}"/>
    <cellStyle name="Normal 4 2 7 3 2 3 2" xfId="28908" xr:uid="{C67EA1F7-CEAB-40B8-B20E-1D6E5080FF91}"/>
    <cellStyle name="Normal 4 2 7 3 2 3 3" xfId="18793" xr:uid="{4373D8BB-E58E-429B-A6EE-2F8F0C677499}"/>
    <cellStyle name="Normal 4 2 7 3 2 4" xfId="11246" xr:uid="{94D54862-EBCD-4AB4-994D-2B7E41C49496}"/>
    <cellStyle name="Normal 4 2 7 3 2 4 2" xfId="21626" xr:uid="{83B10924-4B83-4D1E-A513-05EBC9E74FBE}"/>
    <cellStyle name="Normal 4 2 7 3 2 5" xfId="23538" xr:uid="{35D40B51-041E-45E9-826C-55A1A9E1D1AD}"/>
    <cellStyle name="Normal 4 2 7 3 2 6" xfId="13891" xr:uid="{59EEE289-60C0-4CE9-AD10-F17BDF93D2B8}"/>
    <cellStyle name="Normal 4 2 7 3 3" xfId="2780" xr:uid="{00000000-0005-0000-0000-000001060000}"/>
    <cellStyle name="Normal 4 2 7 3 3 2" xfId="5997" xr:uid="{862657B4-C8A8-4485-AD9D-2E02B17136BA}"/>
    <cellStyle name="Normal 4 2 7 3 3 2 2" xfId="26445" xr:uid="{2BD4EA99-7000-4956-8F32-99348924CBDE}"/>
    <cellStyle name="Normal 4 2 7 3 3 2 3" xfId="15450" xr:uid="{7EB9AA54-6740-4350-8021-517A5B053727}"/>
    <cellStyle name="Normal 4 2 7 3 3 3" xfId="7903" xr:uid="{561FFBA7-0444-4BE1-A885-359AA0311B2A}"/>
    <cellStyle name="Normal 4 2 7 3 3 3 2" xfId="18283" xr:uid="{FC06019D-4AA8-44CB-AE39-E5C0BEA226EB}"/>
    <cellStyle name="Normal 4 2 7 3 3 4" xfId="10736" xr:uid="{4AECFF8A-6016-43FA-BDF8-CE807158EFA1}"/>
    <cellStyle name="Normal 4 2 7 3 3 4 2" xfId="21116" xr:uid="{1270DBE3-E6EE-4E4C-AF01-1B829F41CC24}"/>
    <cellStyle name="Normal 4 2 7 3 3 5" xfId="23864" xr:uid="{5F4B6C36-E53B-4916-B805-5DDA1C345929}"/>
    <cellStyle name="Normal 4 2 7 3 3 6" xfId="13235" xr:uid="{AF5EC30D-9029-4B11-A9CD-FBECBFF08BFB}"/>
    <cellStyle name="Normal 4 2 7 3 4" xfId="4189" xr:uid="{EE098A8E-BB8D-44E9-98A5-A8DCD7678D57}"/>
    <cellStyle name="Normal 4 2 7 3 4 2" xfId="8960" xr:uid="{6D043502-6E4C-4B0F-87E4-A2DD1FC9E754}"/>
    <cellStyle name="Normal 4 2 7 3 4 2 2" xfId="29046" xr:uid="{1F7E944F-324A-4193-8BB1-22B01FABCC39}"/>
    <cellStyle name="Normal 4 2 7 3 4 2 3" xfId="19340" xr:uid="{C05A1BEC-8249-4BD2-BCD5-417BABEB63CD}"/>
    <cellStyle name="Normal 4 2 7 3 4 3" xfId="11793" xr:uid="{89D4EB9E-A9AC-4A1D-8027-0C3EC3B29DE1}"/>
    <cellStyle name="Normal 4 2 7 3 4 3 2" xfId="22173" xr:uid="{BDF2FB53-3E3B-4EA3-BE85-D79FD0004FA2}"/>
    <cellStyle name="Normal 4 2 7 3 4 4" xfId="24008" xr:uid="{DCAF9AA8-B18D-4E10-9745-AAFD5B1F7DE0}"/>
    <cellStyle name="Normal 4 2 7 3 4 5" xfId="16507" xr:uid="{A3F04144-E344-4A3A-BB98-1F3C830D127F}"/>
    <cellStyle name="Normal 4 2 7 3 5" xfId="5274" xr:uid="{A8E8EAA8-488D-4AC8-B651-AA208792813B}"/>
    <cellStyle name="Normal 4 2 7 3 5 2" xfId="27537" xr:uid="{C9D662AF-980D-43AF-BA91-F77D209B3D77}"/>
    <cellStyle name="Normal 4 2 7 3 5 3" xfId="14572" xr:uid="{9E0F34C7-04E4-4686-9E4C-C7AABA552520}"/>
    <cellStyle name="Normal 4 2 7 3 6" xfId="7025" xr:uid="{7101569A-1C52-4460-BE75-A60726303EEF}"/>
    <cellStyle name="Normal 4 2 7 3 6 2" xfId="17405" xr:uid="{73635458-58A4-4D2A-ADCA-702B8E38EC46}"/>
    <cellStyle name="Normal 4 2 7 3 7" xfId="9858" xr:uid="{5A92F21F-822C-4C88-8BEA-8D714C64FC1F}"/>
    <cellStyle name="Normal 4 2 7 3 7 2" xfId="20238" xr:uid="{C911BBDC-5203-4D2A-8C89-901D5AF5BED9}"/>
    <cellStyle name="Normal 4 2 7 3 8" xfId="25454" xr:uid="{90304659-5AF2-40EA-8466-8A49D787F88E}"/>
    <cellStyle name="Normal 4 2 7 3 9" xfId="12752" xr:uid="{67BD0219-01D4-4407-BD68-97C2F796C297}"/>
    <cellStyle name="Normal 4 2 7 4" xfId="972" xr:uid="{00000000-0005-0000-0000-00007E050000}"/>
    <cellStyle name="Normal 4 2 7 4 2" xfId="4528" xr:uid="{1E03E791-A4F0-4FB5-93A5-7A859C73DCFD}"/>
    <cellStyle name="Normal 4 2 7 4 2 2" xfId="9299" xr:uid="{43907C58-C7A7-48A0-B170-8259FB5E8ACB}"/>
    <cellStyle name="Normal 4 2 7 4 2 2 2" xfId="29278" xr:uid="{139B9E3C-FA64-4957-A942-870D28718899}"/>
    <cellStyle name="Normal 4 2 7 4 2 2 3" xfId="19679" xr:uid="{7FF9FCA9-5DAF-4A37-8A8B-FE7CAD87B57C}"/>
    <cellStyle name="Normal 4 2 7 4 2 3" xfId="12132" xr:uid="{2300D057-5705-4915-9AB1-A036255FD8A3}"/>
    <cellStyle name="Normal 4 2 7 4 2 3 2" xfId="22512" xr:uid="{EF00A232-1983-45C7-99C1-25BCFF2E7EE2}"/>
    <cellStyle name="Normal 4 2 7 4 2 4" xfId="23563" xr:uid="{BD0EB80D-CB65-46D1-B51A-AA6D713E4E69}"/>
    <cellStyle name="Normal 4 2 7 4 2 5" xfId="16846" xr:uid="{82CA5815-F667-49B8-B966-4215EB8CC32D}"/>
    <cellStyle name="Normal 4 2 7 4 3" xfId="5275" xr:uid="{22659D20-DD1F-4B09-B732-A690D86AD939}"/>
    <cellStyle name="Normal 4 2 7 4 3 2" xfId="27681" xr:uid="{7C8346FC-C56E-452B-845C-60471E2ECAC1}"/>
    <cellStyle name="Normal 4 2 7 4 3 3" xfId="14573" xr:uid="{1AC289DB-6F21-4F7A-BC7E-6DBEDD1998F8}"/>
    <cellStyle name="Normal 4 2 7 4 4" xfId="7026" xr:uid="{8416F650-4C2F-4026-8F20-CE8F217DFC58}"/>
    <cellStyle name="Normal 4 2 7 4 4 2" xfId="17406" xr:uid="{D9805223-DFCB-457D-A67F-E58230512B5E}"/>
    <cellStyle name="Normal 4 2 7 4 5" xfId="9859" xr:uid="{A724B2CB-7BED-4B8C-96C2-AD817E70DCBE}"/>
    <cellStyle name="Normal 4 2 7 4 5 2" xfId="20239" xr:uid="{50162262-81D2-40EF-A075-39283F170340}"/>
    <cellStyle name="Normal 4 2 7 4 6" xfId="23901" xr:uid="{21A97C26-5C37-4054-ACD8-665D44C1149B}"/>
    <cellStyle name="Normal 4 2 7 4 7" xfId="13892" xr:uid="{918B7820-9462-45BD-B17C-037886FBE9D2}"/>
    <cellStyle name="Normal 4 2 7 5" xfId="2935" xr:uid="{00000000-0005-0000-0000-000003060000}"/>
    <cellStyle name="Normal 4 2 7 5 2" xfId="6114" xr:uid="{4E59170C-A0D3-49D8-957B-76561BEAE973}"/>
    <cellStyle name="Normal 4 2 7 5 2 2" xfId="24511" xr:uid="{A45598E6-5926-4D21-8EB2-CE84B2657D3F}"/>
    <cellStyle name="Normal 4 2 7 5 2 3" xfId="26196" xr:uid="{AA8D113C-C45A-433D-8B8F-D20F15EF0C47}"/>
    <cellStyle name="Normal 4 2 7 5 2 4" xfId="15592" xr:uid="{6E5B6E54-4529-4FE5-8D08-C2D7262A1083}"/>
    <cellStyle name="Normal 4 2 7 5 3" xfId="8045" xr:uid="{E61B217A-FAFA-46D5-9601-820A7AB65639}"/>
    <cellStyle name="Normal 4 2 7 5 3 2" xfId="28752" xr:uid="{B33DB8FE-1A40-41F1-A5BA-6DB9326581DF}"/>
    <cellStyle name="Normal 4 2 7 5 3 3" xfId="18425" xr:uid="{9A1B3D19-05F5-4054-966C-18D7751C3232}"/>
    <cellStyle name="Normal 4 2 7 5 4" xfId="10878" xr:uid="{1A42C680-86E1-47A7-9141-E27611283B61}"/>
    <cellStyle name="Normal 4 2 7 5 4 2" xfId="21258" xr:uid="{08B6FE4A-85C6-47F0-A09E-72D4D427BDD0}"/>
    <cellStyle name="Normal 4 2 7 5 5" xfId="25295" xr:uid="{E8A4723B-7430-4152-866A-C03EA5D7A761}"/>
    <cellStyle name="Normal 4 2 7 5 6" xfId="13450" xr:uid="{3289B5C0-3A6A-4D8E-AB22-8FE956432551}"/>
    <cellStyle name="Normal 4 2 7 6" xfId="2506" xr:uid="{00000000-0005-0000-0000-000004060000}"/>
    <cellStyle name="Normal 4 2 7 6 2" xfId="5785" xr:uid="{D52005AF-2FD7-4964-8C65-E3FED5FFCA25}"/>
    <cellStyle name="Normal 4 2 7 6 2 2" xfId="27323" xr:uid="{C5AD142D-D34C-4179-BC57-4615AA9022B0}"/>
    <cellStyle name="Normal 4 2 7 6 2 3" xfId="15177" xr:uid="{E37280FA-A970-48C9-A71C-BBA6CABAD5CF}"/>
    <cellStyle name="Normal 4 2 7 6 3" xfId="7630" xr:uid="{34061503-8091-4780-87EA-093AEE054C3C}"/>
    <cellStyle name="Normal 4 2 7 6 3 2" xfId="18010" xr:uid="{D7A4ED82-176C-46F8-90D3-7040E1566BCA}"/>
    <cellStyle name="Normal 4 2 7 6 4" xfId="10463" xr:uid="{AD8D5477-D29B-41A9-AD12-DB26F66C767E}"/>
    <cellStyle name="Normal 4 2 7 6 4 2" xfId="20843" xr:uid="{DAEE3A37-A98F-44D5-93C3-F127EEC8E705}"/>
    <cellStyle name="Normal 4 2 7 6 5" xfId="25130" xr:uid="{8DAD8510-DDBC-49B2-8DEF-0977FB2DAA8B}"/>
    <cellStyle name="Normal 4 2 7 6 6" xfId="12893" xr:uid="{7276ED74-3708-442E-BAE4-517CF65E217E}"/>
    <cellStyle name="Normal 4 2 7 7" xfId="2262" xr:uid="{00000000-0005-0000-0000-0000F8050000}"/>
    <cellStyle name="Normal 4 2 7 7 2" xfId="7388" xr:uid="{EFF16FA0-9C71-493F-95AA-E397F7814545}"/>
    <cellStyle name="Normal 4 2 7 7 2 2" xfId="17768" xr:uid="{CD268DC7-A4E1-4080-A456-3EAB59D7C165}"/>
    <cellStyle name="Normal 4 2 7 7 3" xfId="10221" xr:uid="{F4D6F143-BEE0-443A-8E81-CB84D87B5788}"/>
    <cellStyle name="Normal 4 2 7 7 3 2" xfId="20601" xr:uid="{C788F3F1-2412-475C-9F43-691E266D0447}"/>
    <cellStyle name="Normal 4 2 7 7 4" xfId="23219" xr:uid="{38E5DFB3-6F3A-406F-920D-BC317E0B4430}"/>
    <cellStyle name="Normal 4 2 7 7 5" xfId="14935" xr:uid="{FB8C50A0-7E4D-42A5-B082-0D28309EE4E5}"/>
    <cellStyle name="Normal 4 2 7 8" xfId="3982" xr:uid="{894844A2-3842-4181-B8E7-16CD020B5E9F}"/>
    <cellStyle name="Normal 4 2 7 8 2" xfId="8805" xr:uid="{D83763B7-C4DB-4AAE-B760-BDE32A09BEA3}"/>
    <cellStyle name="Normal 4 2 7 8 2 2" xfId="19185" xr:uid="{BAF878A4-C149-4CDE-B6BF-0ABAEFBF5B28}"/>
    <cellStyle name="Normal 4 2 7 8 3" xfId="11638" xr:uid="{CA2EB3B0-0D40-415C-BB8F-BDE2BA540984}"/>
    <cellStyle name="Normal 4 2 7 8 3 2" xfId="22018" xr:uid="{C0E05051-576E-4D76-B98B-56BAF7B24591}"/>
    <cellStyle name="Normal 4 2 7 8 4" xfId="16352" xr:uid="{2B28B409-2F3B-4695-8596-639C2FE9F156}"/>
    <cellStyle name="Normal 4 2 7 9" xfId="5271" xr:uid="{41A31826-BDF1-4198-B72A-456F75655F7C}"/>
    <cellStyle name="Normal 4 2 7 9 2" xfId="14569" xr:uid="{DD627F48-FB14-4FDE-8D46-EF8C6AFB9050}"/>
    <cellStyle name="Normal 4 2 8" xfId="973" xr:uid="{00000000-0005-0000-0000-00007F050000}"/>
    <cellStyle name="Normal 4 2 8 10" xfId="9860" xr:uid="{75B5D47C-3C06-4BA9-BAB7-CF12BC487F82}"/>
    <cellStyle name="Normal 4 2 8 10 2" xfId="20240" xr:uid="{F2035F97-69F5-40A0-A689-99D44FA158A6}"/>
    <cellStyle name="Normal 4 2 8 11" xfId="23625" xr:uid="{C9769FB7-88D1-4C49-90B2-0DEDE9CEE586}"/>
    <cellStyle name="Normal 4 2 8 12" xfId="12595" xr:uid="{94C67E68-5FB3-4D88-B6D6-262D1A8D722D}"/>
    <cellStyle name="Normal 4 2 8 2" xfId="974" xr:uid="{00000000-0005-0000-0000-000080050000}"/>
    <cellStyle name="Normal 4 2 8 2 2" xfId="975" xr:uid="{00000000-0005-0000-0000-000081050000}"/>
    <cellStyle name="Normal 4 2 8 2 2 2" xfId="5278" xr:uid="{002BCBA6-CD3C-4A9A-96DB-18E92E45D4D5}"/>
    <cellStyle name="Normal 4 2 8 2 2 2 2" xfId="24268" xr:uid="{14820CE3-F87E-466C-80FF-9BE9231B28D8}"/>
    <cellStyle name="Normal 4 2 8 2 2 2 3" xfId="27688" xr:uid="{46442BAB-1B2C-4337-B4B3-1CF398D708A1}"/>
    <cellStyle name="Normal 4 2 8 2 2 2 4" xfId="14576" xr:uid="{4A11DA3F-6388-4B19-8DBF-84C8A00B7040}"/>
    <cellStyle name="Normal 4 2 8 2 2 3" xfId="7029" xr:uid="{2345E928-B604-4966-8111-D0A1B7B10269}"/>
    <cellStyle name="Normal 4 2 8 2 2 3 2" xfId="27627" xr:uid="{86E3D177-B74D-4433-97E5-99913C69C2F3}"/>
    <cellStyle name="Normal 4 2 8 2 2 3 3" xfId="27355" xr:uid="{E36BBA77-4B6C-459C-A521-6C8AD49668ED}"/>
    <cellStyle name="Normal 4 2 8 2 2 3 4" xfId="17409" xr:uid="{8ACBB9DF-75CC-499A-8D42-666817D0A63E}"/>
    <cellStyle name="Normal 4 2 8 2 2 4" xfId="9862" xr:uid="{0222AE8A-FA30-4B54-998A-218DFD9AECF0}"/>
    <cellStyle name="Normal 4 2 8 2 2 4 2" xfId="29420" xr:uid="{56BAF5F6-A05D-4E15-97F0-42BAF4887226}"/>
    <cellStyle name="Normal 4 2 8 2 2 4 3" xfId="20242" xr:uid="{529E0624-A9C6-42C3-B82F-FF024053C18A}"/>
    <cellStyle name="Normal 4 2 8 2 2 5" xfId="23859" xr:uid="{D643BF77-5398-43B8-AF2A-B97DC68FCA4F}"/>
    <cellStyle name="Normal 4 2 8 2 2 6" xfId="13893" xr:uid="{B116A3FE-836C-4744-AB75-B8244732AB29}"/>
    <cellStyle name="Normal 4 2 8 2 3" xfId="2781" xr:uid="{00000000-0005-0000-0000-000008060000}"/>
    <cellStyle name="Normal 4 2 8 2 3 2" xfId="5998" xr:uid="{E8246B52-2A51-4F88-AC27-87867C91476B}"/>
    <cellStyle name="Normal 4 2 8 2 3 2 2" xfId="26820" xr:uid="{B399A5AE-E54C-4055-8B1F-27845F8D9C65}"/>
    <cellStyle name="Normal 4 2 8 2 3 2 3" xfId="15451" xr:uid="{3E018943-2CD0-4769-A24D-63BF4DC0DECE}"/>
    <cellStyle name="Normal 4 2 8 2 3 3" xfId="7904" xr:uid="{81F47BCD-69A1-4897-9B7D-7E3451F84B91}"/>
    <cellStyle name="Normal 4 2 8 2 3 3 2" xfId="18284" xr:uid="{C12A5E93-74C0-46E0-BDE6-78BC8F2E9ABB}"/>
    <cellStyle name="Normal 4 2 8 2 3 4" xfId="10737" xr:uid="{E9675B84-B9EA-4486-B079-CD600A3057C6}"/>
    <cellStyle name="Normal 4 2 8 2 3 4 2" xfId="21117" xr:uid="{9E097176-4296-4319-9D0D-F40CDD27D0EE}"/>
    <cellStyle name="Normal 4 2 8 2 3 5" xfId="24389" xr:uid="{8BFC6150-DDD5-4709-BCCF-CA80D506DB04}"/>
    <cellStyle name="Normal 4 2 8 2 3 6" xfId="13237" xr:uid="{8F32D7EC-28A5-4F4A-8E4B-1800717ACCE7}"/>
    <cellStyle name="Normal 4 2 8 2 4" xfId="4190" xr:uid="{2A119F8A-9286-4A7E-B655-6A76E0F727CE}"/>
    <cellStyle name="Normal 4 2 8 2 4 2" xfId="8961" xr:uid="{4EE76E04-26A7-4DB0-A2F6-E193951983E8}"/>
    <cellStyle name="Normal 4 2 8 2 4 2 2" xfId="29047" xr:uid="{1B4FE232-DAB5-41C4-AF05-BFC09F349536}"/>
    <cellStyle name="Normal 4 2 8 2 4 2 3" xfId="19341" xr:uid="{EC4FD09F-8278-4AE5-BB20-B5D05061C366}"/>
    <cellStyle name="Normal 4 2 8 2 4 3" xfId="11794" xr:uid="{88CB058E-A897-43F8-9BE8-9308FB6D48A2}"/>
    <cellStyle name="Normal 4 2 8 2 4 3 2" xfId="22174" xr:uid="{E422BD9F-6B07-4EDE-AECE-D4090BCAF21F}"/>
    <cellStyle name="Normal 4 2 8 2 4 4" xfId="24871" xr:uid="{D2DFC07E-BC0F-4B14-B90C-7760A4F759F0}"/>
    <cellStyle name="Normal 4 2 8 2 4 5" xfId="16508" xr:uid="{C2F4B2D6-95B7-4E77-90D0-FB34BE448CB5}"/>
    <cellStyle name="Normal 4 2 8 2 5" xfId="5277" xr:uid="{A0B63C32-334A-400F-8AE8-957C2A98584E}"/>
    <cellStyle name="Normal 4 2 8 2 5 2" xfId="28501" xr:uid="{05DF3D99-40EB-4D60-9B0F-0C7BFA56CE37}"/>
    <cellStyle name="Normal 4 2 8 2 5 3" xfId="14575" xr:uid="{F60E8D24-EF7F-4A09-A8FF-33FD0DA3A323}"/>
    <cellStyle name="Normal 4 2 8 2 6" xfId="7028" xr:uid="{3FC9E43D-66F9-4D0D-B694-16FD46AA2275}"/>
    <cellStyle name="Normal 4 2 8 2 6 2" xfId="17408" xr:uid="{2F4FB22F-28D8-4590-B5D7-FC6875ECAB61}"/>
    <cellStyle name="Normal 4 2 8 2 7" xfId="9861" xr:uid="{108CC694-574B-46C5-8649-D126581961E9}"/>
    <cellStyle name="Normal 4 2 8 2 7 2" xfId="20241" xr:uid="{CA6E0A24-F8E0-45E8-A475-93964168AAEF}"/>
    <cellStyle name="Normal 4 2 8 2 8" xfId="23427" xr:uid="{C489105B-F240-4C4D-A27A-4B04AF9510C6}"/>
    <cellStyle name="Normal 4 2 8 2 9" xfId="12753" xr:uid="{685156F6-C842-4C4E-AE35-CF03A474A500}"/>
    <cellStyle name="Normal 4 2 8 3" xfId="976" xr:uid="{00000000-0005-0000-0000-000082050000}"/>
    <cellStyle name="Normal 4 2 8 3 2" xfId="4529" xr:uid="{C776B60D-BF65-45A6-9F7F-097D3AA61C69}"/>
    <cellStyle name="Normal 4 2 8 3 2 2" xfId="9300" xr:uid="{626F593F-0981-431F-8F98-91D2430A6026}"/>
    <cellStyle name="Normal 4 2 8 3 2 2 2" xfId="29279" xr:uid="{8C33BE09-90BA-4A9D-B79D-F483669A1BC0}"/>
    <cellStyle name="Normal 4 2 8 3 2 2 3" xfId="19680" xr:uid="{AEC3E18F-3EAA-4A99-B9C5-F5C568C4CFF8}"/>
    <cellStyle name="Normal 4 2 8 3 2 3" xfId="12133" xr:uid="{6227930D-EBD1-4EDE-BD4B-0FA572848A41}"/>
    <cellStyle name="Normal 4 2 8 3 2 3 2" xfId="22513" xr:uid="{ADB20690-2F4B-426C-B993-8AAC8EABC124}"/>
    <cellStyle name="Normal 4 2 8 3 2 4" xfId="25628" xr:uid="{73FF503C-0874-4AB0-9772-E3019965A795}"/>
    <cellStyle name="Normal 4 2 8 3 2 5" xfId="16847" xr:uid="{5047CEF5-2DB8-43FD-9B18-DADA40C9C559}"/>
    <cellStyle name="Normal 4 2 8 3 3" xfId="5279" xr:uid="{EA308A1F-9E21-466B-9181-BBA1F7A7BEF0}"/>
    <cellStyle name="Normal 4 2 8 3 3 2" xfId="26829" xr:uid="{73526452-4BA8-4E4D-B954-246CF43DC764}"/>
    <cellStyle name="Normal 4 2 8 3 3 3" xfId="26082" xr:uid="{DE5FB2D0-3406-4A9B-86E1-7733C577CEAC}"/>
    <cellStyle name="Normal 4 2 8 3 3 4" xfId="14577" xr:uid="{4E1C39A6-4501-45F4-BF32-26DDC8688B75}"/>
    <cellStyle name="Normal 4 2 8 3 4" xfId="7030" xr:uid="{B01B7BF7-1BDB-47D2-BA16-EA3A3599A1B1}"/>
    <cellStyle name="Normal 4 2 8 3 4 2" xfId="27590" xr:uid="{27D5A90D-3C2E-465B-A7B7-E69A4DDE8F5A}"/>
    <cellStyle name="Normal 4 2 8 3 4 3" xfId="25878" xr:uid="{BD3B06D1-5D7C-4E88-BE62-74FC4F57D391}"/>
    <cellStyle name="Normal 4 2 8 3 4 4" xfId="17410" xr:uid="{067B1167-04F2-4B58-A44C-19BE32FA69A8}"/>
    <cellStyle name="Normal 4 2 8 3 5" xfId="9863" xr:uid="{584A9564-4815-4898-BF0C-36D2ED106056}"/>
    <cellStyle name="Normal 4 2 8 3 5 2" xfId="29421" xr:uid="{7C3D385E-C8A0-4F65-B338-1A2D9FF74FA3}"/>
    <cellStyle name="Normal 4 2 8 3 5 3" xfId="20243" xr:uid="{416B0672-457C-4CA1-AEEC-CD1B3247D0E3}"/>
    <cellStyle name="Normal 4 2 8 3 6" xfId="23271" xr:uid="{187F3FCC-75E3-4883-98CD-D692FA43E764}"/>
    <cellStyle name="Normal 4 2 8 3 7" xfId="13894" xr:uid="{5A4033B9-864B-4331-8EFB-88FA31432662}"/>
    <cellStyle name="Normal 4 2 8 4" xfId="977" xr:uid="{00000000-0005-0000-0000-000083050000}"/>
    <cellStyle name="Normal 4 2 8 4 2" xfId="5280" xr:uid="{7E5248ED-DB83-44BA-8982-5B910168DAEA}"/>
    <cellStyle name="Normal 4 2 8 4 2 2" xfId="24815" xr:uid="{7C816423-915D-482F-A730-34901DA47CB3}"/>
    <cellStyle name="Normal 4 2 8 4 2 3" xfId="27697" xr:uid="{C548D3E3-BE2C-4ADB-B55F-8F36A895B4C9}"/>
    <cellStyle name="Normal 4 2 8 4 2 4" xfId="14578" xr:uid="{8F6EFBFC-0F84-45AC-A641-ED0E255EE901}"/>
    <cellStyle name="Normal 4 2 8 4 3" xfId="7031" xr:uid="{8F6F6C15-2E1B-4DFB-B6D7-5649EF620FE1}"/>
    <cellStyle name="Normal 4 2 8 4 3 2" xfId="27525" xr:uid="{671E24FF-B631-4BD0-BC0B-D23BC6C0B1D0}"/>
    <cellStyle name="Normal 4 2 8 4 3 3" xfId="17411" xr:uid="{9239E6D0-09E5-4713-98D9-D26FF7E42A05}"/>
    <cellStyle name="Normal 4 2 8 4 4" xfId="9864" xr:uid="{E5832AE4-B69A-4E63-A369-26E8F0D5640B}"/>
    <cellStyle name="Normal 4 2 8 4 4 2" xfId="20244" xr:uid="{832710B5-4915-4486-BF68-871BDDD9F1C0}"/>
    <cellStyle name="Normal 4 2 8 4 5" xfId="25089" xr:uid="{A242D922-0156-4748-8368-BC0D5D54FB29}"/>
    <cellStyle name="Normal 4 2 8 4 6" xfId="13451" xr:uid="{18CC260C-6143-4E38-815E-E806F6423DC4}"/>
    <cellStyle name="Normal 4 2 8 5" xfId="2566" xr:uid="{00000000-0005-0000-0000-00000B060000}"/>
    <cellStyle name="Normal 4 2 8 5 2" xfId="5834" xr:uid="{2B602938-BE88-46F4-AEED-0480511D709B}"/>
    <cellStyle name="Normal 4 2 8 5 2 2" xfId="28063" xr:uid="{0AE654D7-F739-4ED1-BFDA-1BC756BA7DF0}"/>
    <cellStyle name="Normal 4 2 8 5 2 3" xfId="15237" xr:uid="{16EA463A-6ED1-4BD1-85B3-08A833DFF1D2}"/>
    <cellStyle name="Normal 4 2 8 5 3" xfId="7690" xr:uid="{F235D23B-8571-4175-AA1A-18813D62F247}"/>
    <cellStyle name="Normal 4 2 8 5 3 2" xfId="18070" xr:uid="{87371162-240D-41A4-89A2-EA13734C2C8A}"/>
    <cellStyle name="Normal 4 2 8 5 4" xfId="10523" xr:uid="{64C7662A-6B89-4E97-AE09-A82A5BE3A734}"/>
    <cellStyle name="Normal 4 2 8 5 4 2" xfId="20903" xr:uid="{1D8E848B-D2CB-469F-AD14-D24CDAAEBACF}"/>
    <cellStyle name="Normal 4 2 8 5 5" xfId="24224" xr:uid="{D93D1C32-E8A1-48DF-81B0-2813A9FDDF3C}"/>
    <cellStyle name="Normal 4 2 8 5 6" xfId="12953" xr:uid="{A1298907-49AF-4C2B-A33A-1F1253F4A8E9}"/>
    <cellStyle name="Normal 4 2 8 6" xfId="2362" xr:uid="{00000000-0005-0000-0000-000005060000}"/>
    <cellStyle name="Normal 4 2 8 6 2" xfId="7488" xr:uid="{623DA9FF-7B9B-411D-B8E0-140CD750E036}"/>
    <cellStyle name="Normal 4 2 8 6 2 2" xfId="28070" xr:uid="{7DB86C15-161B-4423-B90D-A5EA2145346E}"/>
    <cellStyle name="Normal 4 2 8 6 2 3" xfId="17868" xr:uid="{F4A2072C-9F0D-4DAF-8BA8-0DF0D6F03F70}"/>
    <cellStyle name="Normal 4 2 8 6 3" xfId="10321" xr:uid="{9F013E8F-994F-4C24-87B6-D31789EAB697}"/>
    <cellStyle name="Normal 4 2 8 6 3 2" xfId="20701" xr:uid="{4BAE5CB0-31DA-46A6-A93C-B4220F77CAB5}"/>
    <cellStyle name="Normal 4 2 8 6 4" xfId="23040" xr:uid="{727CA44D-E866-4381-906F-15827DBC514F}"/>
    <cellStyle name="Normal 4 2 8 6 5" xfId="15035" xr:uid="{DC13B300-0AAB-4FEA-924B-B41E1F402523}"/>
    <cellStyle name="Normal 4 2 8 7" xfId="3983" xr:uid="{0D503DE1-E6FB-41B9-872C-260C16FD35DF}"/>
    <cellStyle name="Normal 4 2 8 7 2" xfId="8806" xr:uid="{2238076B-17C5-4BB0-8771-7246541852C0}"/>
    <cellStyle name="Normal 4 2 8 7 2 2" xfId="19186" xr:uid="{D50F9003-10E7-4758-88F1-5489C3DD8E39}"/>
    <cellStyle name="Normal 4 2 8 7 3" xfId="11639" xr:uid="{5609E8A0-B570-4536-9E8D-EF43746CF1A3}"/>
    <cellStyle name="Normal 4 2 8 7 3 2" xfId="22019" xr:uid="{3E45361C-DB83-47CD-ACDE-DB7B2162FCDE}"/>
    <cellStyle name="Normal 4 2 8 7 4" xfId="26979" xr:uid="{A0368A9F-F8DF-48B0-8AF2-25EE521D4116}"/>
    <cellStyle name="Normal 4 2 8 7 5" xfId="16353" xr:uid="{83063297-299C-4D8E-A1EC-68A069649514}"/>
    <cellStyle name="Normal 4 2 8 8" xfId="5276" xr:uid="{F36601DD-9793-4E6C-A6F7-1BEE8586145E}"/>
    <cellStyle name="Normal 4 2 8 8 2" xfId="14574" xr:uid="{0F9B40D2-AF9E-4369-B145-F10988D4531B}"/>
    <cellStyle name="Normal 4 2 8 9" xfId="7027" xr:uid="{1EFC0CD8-F643-412B-958A-E519945578B1}"/>
    <cellStyle name="Normal 4 2 8 9 2" xfId="17407" xr:uid="{C449D1EC-A7C5-48A1-BDFF-346BD6863E2E}"/>
    <cellStyle name="Normal 4 2 9" xfId="978" xr:uid="{00000000-0005-0000-0000-000084050000}"/>
    <cellStyle name="Normal 4 2 9 10" xfId="24695" xr:uid="{1BC18EEE-28F1-4D7D-BBBE-1BB67F6215FF}"/>
    <cellStyle name="Normal 4 2 9 11" xfId="12596" xr:uid="{736C4B30-A948-4E20-A4A9-4004E479C4BA}"/>
    <cellStyle name="Normal 4 2 9 2" xfId="979" xr:uid="{00000000-0005-0000-0000-000085050000}"/>
    <cellStyle name="Normal 4 2 9 2 2" xfId="3335" xr:uid="{00000000-0005-0000-0000-00000E060000}"/>
    <cellStyle name="Normal 4 2 9 2 2 2" xfId="6392" xr:uid="{85737081-3632-4418-8D8B-482B84C5F817}"/>
    <cellStyle name="Normal 4 2 9 2 2 2 2" xfId="27956" xr:uid="{B1F2C022-8335-4926-9921-99B718CBC7A8}"/>
    <cellStyle name="Normal 4 2 9 2 2 2 3" xfId="26513" xr:uid="{17C870E6-F094-46EF-AF70-8A284D8C113A}"/>
    <cellStyle name="Normal 4 2 9 2 2 2 4" xfId="15961" xr:uid="{B2B4E031-D27B-4E61-900F-7265CAED60DE}"/>
    <cellStyle name="Normal 4 2 9 2 2 3" xfId="8414" xr:uid="{4FDCBAA5-9629-4E67-9817-0322E2190FE2}"/>
    <cellStyle name="Normal 4 2 9 2 2 3 2" xfId="28909" xr:uid="{7DB9E4D2-0ADB-4E13-8EFD-5A7E368FC6F0}"/>
    <cellStyle name="Normal 4 2 9 2 2 3 3" xfId="18794" xr:uid="{B3E3D26E-4A4A-4ABA-BA70-31CFAB7E1A7F}"/>
    <cellStyle name="Normal 4 2 9 2 2 4" xfId="11247" xr:uid="{DFFCE619-3FE1-4D27-A046-5ECDC4FED236}"/>
    <cellStyle name="Normal 4 2 9 2 2 4 2" xfId="21627" xr:uid="{71893766-D46A-4B71-92F4-42CDAFC58422}"/>
    <cellStyle name="Normal 4 2 9 2 2 5" xfId="25243" xr:uid="{9ABB1AF1-AFA9-4E59-BCBA-2CC8F3B327FF}"/>
    <cellStyle name="Normal 4 2 9 2 2 6" xfId="13895" xr:uid="{AE5C2F51-3957-42C2-B249-4FDF23092ACD}"/>
    <cellStyle name="Normal 4 2 9 2 3" xfId="4191" xr:uid="{4F4C7D3C-EC36-41C6-8F6F-636865ADBAC5}"/>
    <cellStyle name="Normal 4 2 9 2 3 2" xfId="8962" xr:uid="{B5A22BA2-6878-4F6D-96CF-A3E0B0C9D051}"/>
    <cellStyle name="Normal 4 2 9 2 3 2 2" xfId="29048" xr:uid="{31E5468C-2CC0-4D6B-9530-B5CE5EEEB8D2}"/>
    <cellStyle name="Normal 4 2 9 2 3 2 3" xfId="19342" xr:uid="{E38136C2-795B-4D28-BB2A-83F81243C71D}"/>
    <cellStyle name="Normal 4 2 9 2 3 3" xfId="11795" xr:uid="{5DA08E2F-2DFD-4E9E-B540-595FA3528708}"/>
    <cellStyle name="Normal 4 2 9 2 3 3 2" xfId="22175" xr:uid="{9A29D151-0C95-46D7-AE97-35CB67D05839}"/>
    <cellStyle name="Normal 4 2 9 2 3 4" xfId="23239" xr:uid="{D0592480-FAD9-4F74-BD50-575F47EA9966}"/>
    <cellStyle name="Normal 4 2 9 2 3 5" xfId="16509" xr:uid="{8C702828-AFCB-4120-863A-A536385D3145}"/>
    <cellStyle name="Normal 4 2 9 2 4" xfId="5282" xr:uid="{53B389DF-D682-4A0E-8BEB-331AAF4C3CEE}"/>
    <cellStyle name="Normal 4 2 9 2 4 2" xfId="26651" xr:uid="{185D022D-E2CF-4615-BB19-920BD47AA99E}"/>
    <cellStyle name="Normal 4 2 9 2 4 3" xfId="28627" xr:uid="{6A98504E-B232-4026-B271-C589E09AD7D7}"/>
    <cellStyle name="Normal 4 2 9 2 4 4" xfId="14580" xr:uid="{455BA2F0-BC97-4A95-832E-27DBD9094669}"/>
    <cellStyle name="Normal 4 2 9 2 5" xfId="7033" xr:uid="{A5B16A84-63C1-4BD0-B771-236B34CFA1D7}"/>
    <cellStyle name="Normal 4 2 9 2 5 2" xfId="27136" xr:uid="{43FC2B26-B15F-4196-9AAE-72144CDB43D5}"/>
    <cellStyle name="Normal 4 2 9 2 5 3" xfId="17413" xr:uid="{D4574702-FFA2-4546-8A44-76862B42F0C4}"/>
    <cellStyle name="Normal 4 2 9 2 6" xfId="9866" xr:uid="{0ED17B6E-F62B-447B-A94A-5AAAE28E3315}"/>
    <cellStyle name="Normal 4 2 9 2 6 2" xfId="20246" xr:uid="{52007826-FC97-4682-B597-7143189CCC7D}"/>
    <cellStyle name="Normal 4 2 9 2 7" xfId="24987" xr:uid="{99193BA7-1C8B-4A46-A25D-4485E2BE0A4C}"/>
    <cellStyle name="Normal 4 2 9 2 8" xfId="12754" xr:uid="{59F4C902-4A6A-41B3-B2B7-E74F5E7CB393}"/>
    <cellStyle name="Normal 4 2 9 3" xfId="980" xr:uid="{00000000-0005-0000-0000-000086050000}"/>
    <cellStyle name="Normal 4 2 9 3 2" xfId="5283" xr:uid="{5A311702-84C2-47AB-A3FB-F5C8D392B100}"/>
    <cellStyle name="Normal 4 2 9 3 2 2" xfId="23738" xr:uid="{01A71D77-0373-4EB3-B9DF-80215CF7D626}"/>
    <cellStyle name="Normal 4 2 9 3 2 3" xfId="27708" xr:uid="{C37C1A31-55F7-48E1-A38A-D34EC57AB787}"/>
    <cellStyle name="Normal 4 2 9 3 2 4" xfId="14581" xr:uid="{761168BF-2B18-4C42-AC39-95747D971D35}"/>
    <cellStyle name="Normal 4 2 9 3 3" xfId="7034" xr:uid="{366C57EB-7033-4AA0-991A-DF21D35E5D57}"/>
    <cellStyle name="Normal 4 2 9 3 3 2" xfId="27628" xr:uid="{E6647535-F096-4F67-B5CE-22F93FC73584}"/>
    <cellStyle name="Normal 4 2 9 3 3 3" xfId="27202" xr:uid="{7136C924-2548-445A-8895-85C21611BDF4}"/>
    <cellStyle name="Normal 4 2 9 3 3 4" xfId="17414" xr:uid="{85577A67-3650-4B79-B56D-89F335AEBC42}"/>
    <cellStyle name="Normal 4 2 9 3 4" xfId="9867" xr:uid="{6C5704B4-FC3A-4877-AF08-7878EA373C0B}"/>
    <cellStyle name="Normal 4 2 9 3 4 2" xfId="26692" xr:uid="{B68923CF-F64F-4FE9-B16C-E0A3A0DF64EE}"/>
    <cellStyle name="Normal 4 2 9 3 4 3" xfId="29422" xr:uid="{84E1DE07-325C-41D1-AD82-DF07BFEEF52C}"/>
    <cellStyle name="Normal 4 2 9 3 4 4" xfId="20247" xr:uid="{224D8381-8C81-4F39-97B6-C28351A151A5}"/>
    <cellStyle name="Normal 4 2 9 3 5" xfId="22715" xr:uid="{3B7EF572-2B4D-4A32-8E47-ED37BAFAD9A2}"/>
    <cellStyle name="Normal 4 2 9 3 6" xfId="27771" xr:uid="{60B996DF-D627-4A20-A0F3-FD18C1023D7E}"/>
    <cellStyle name="Normal 4 2 9 3 7" xfId="13452" xr:uid="{ED6C3D71-3215-4FD4-A087-AEEF8B0E7655}"/>
    <cellStyle name="Normal 4 2 9 4" xfId="2782" xr:uid="{00000000-0005-0000-0000-000010060000}"/>
    <cellStyle name="Normal 4 2 9 4 2" xfId="5999" xr:uid="{5B23AC81-87E8-4D19-BBCC-C615337C2E49}"/>
    <cellStyle name="Normal 4 2 9 4 2 2" xfId="28610" xr:uid="{116A0CEA-2948-497B-9BD2-94F0B4CC7B1A}"/>
    <cellStyle name="Normal 4 2 9 4 2 3" xfId="15452" xr:uid="{B9396408-B53A-4678-841B-2A3CDC5033FF}"/>
    <cellStyle name="Normal 4 2 9 4 3" xfId="7905" xr:uid="{186C58AA-4B64-44FC-B2B5-3F1E3A4256B5}"/>
    <cellStyle name="Normal 4 2 9 4 3 2" xfId="18285" xr:uid="{C72F8021-8254-4869-82B8-2E95D17084B8}"/>
    <cellStyle name="Normal 4 2 9 4 4" xfId="10738" xr:uid="{C61E9972-1B7D-4D24-A78C-8DD052BDE4AE}"/>
    <cellStyle name="Normal 4 2 9 4 4 2" xfId="21118" xr:uid="{CB788F74-DDC2-42F0-AE44-6FCC5E8FD954}"/>
    <cellStyle name="Normal 4 2 9 4 5" xfId="24978" xr:uid="{B2004425-31FC-4288-8FF7-D5697CA49C00}"/>
    <cellStyle name="Normal 4 2 9 4 6" xfId="13238" xr:uid="{FB3EA9A0-28F6-49CF-A929-F194F94A4FAE}"/>
    <cellStyle name="Normal 4 2 9 5" xfId="2363" xr:uid="{00000000-0005-0000-0000-00000C060000}"/>
    <cellStyle name="Normal 4 2 9 5 2" xfId="7489" xr:uid="{AB29F732-18B8-4461-941D-8D1A560AB5C2}"/>
    <cellStyle name="Normal 4 2 9 5 2 2" xfId="27470" xr:uid="{FA8BAB30-618F-4D5E-B9DC-4BB9E35ADD12}"/>
    <cellStyle name="Normal 4 2 9 5 2 3" xfId="17869" xr:uid="{6B849158-6D64-4B4A-8AAD-2EDA30776E4F}"/>
    <cellStyle name="Normal 4 2 9 5 3" xfId="10322" xr:uid="{6552F46C-CBC0-4F33-BAE8-8F78EF5A1D08}"/>
    <cellStyle name="Normal 4 2 9 5 3 2" xfId="20702" xr:uid="{3DFE3164-85F3-428E-BC47-E7535BD0CB2F}"/>
    <cellStyle name="Normal 4 2 9 5 4" xfId="23610" xr:uid="{0C4CE829-02ED-4680-A5EC-B27FE438262D}"/>
    <cellStyle name="Normal 4 2 9 5 5" xfId="15036" xr:uid="{1C424D77-7E30-41D7-A2B0-AC375F658583}"/>
    <cellStyle name="Normal 4 2 9 6" xfId="3984" xr:uid="{2081E4A0-2A0D-472E-894C-28A332A6A6F5}"/>
    <cellStyle name="Normal 4 2 9 6 2" xfId="8807" xr:uid="{D95BEDCE-3DB6-4310-A41A-A464FB9268D6}"/>
    <cellStyle name="Normal 4 2 9 6 2 2" xfId="28986" xr:uid="{A653E288-0828-461A-AF3A-EA6DD7D1ACC1}"/>
    <cellStyle name="Normal 4 2 9 6 2 3" xfId="19187" xr:uid="{578F7CDB-B29D-4105-A45B-84C2314EF4AD}"/>
    <cellStyle name="Normal 4 2 9 6 3" xfId="11640" xr:uid="{9CA866A3-CB78-493C-B8EB-D6F3F63E18D8}"/>
    <cellStyle name="Normal 4 2 9 6 3 2" xfId="22020" xr:uid="{30F1378C-3BD4-4503-9B02-20514C361F13}"/>
    <cellStyle name="Normal 4 2 9 6 4" xfId="28482" xr:uid="{4C17BFAD-749F-47FD-8705-EC1CD83CB710}"/>
    <cellStyle name="Normal 4 2 9 6 5" xfId="16354" xr:uid="{AA4F05ED-B016-419B-A844-584D08DC2CBE}"/>
    <cellStyle name="Normal 4 2 9 7" xfId="5281" xr:uid="{85EDD228-FBD8-4AA1-B472-1931854E7F68}"/>
    <cellStyle name="Normal 4 2 9 7 2" xfId="26608" xr:uid="{C4DC5367-9F95-43B1-8EE7-48ECB31B25EF}"/>
    <cellStyle name="Normal 4 2 9 7 3" xfId="14579" xr:uid="{1E121E5D-ABF5-4EF0-B016-F171581C28C4}"/>
    <cellStyle name="Normal 4 2 9 8" xfId="7032" xr:uid="{2234AECC-897F-4F0C-8FF2-2937045B6D58}"/>
    <cellStyle name="Normal 4 2 9 8 2" xfId="17412" xr:uid="{5420E77A-C3D8-47C1-95B2-6DF6C0CC7DAE}"/>
    <cellStyle name="Normal 4 2 9 9" xfId="9865" xr:uid="{AC175359-7CA8-4095-8AEA-4603FC6D285E}"/>
    <cellStyle name="Normal 4 2 9 9 2" xfId="20245" xr:uid="{445870CE-DF3A-4EA0-A8E1-BF46B37E8949}"/>
    <cellStyle name="Normal 4 20" xfId="6941" xr:uid="{E5601753-EC59-4977-8FB5-EEB0F80A55B2}"/>
    <cellStyle name="Normal 4 20 2" xfId="25790" xr:uid="{733D533C-A0A8-4A04-88DC-892CA7B11E9A}"/>
    <cellStyle name="Normal 4 20 3" xfId="24027" xr:uid="{22F76A3A-8637-4E9C-B992-261509B13550}"/>
    <cellStyle name="Normal 4 20 4" xfId="17321" xr:uid="{5CEF4AA7-294C-443E-87C5-D24C01734031}"/>
    <cellStyle name="Normal 4 21" xfId="9774" xr:uid="{66584F7F-5120-4B7C-BA26-A2A9646FAF34}"/>
    <cellStyle name="Normal 4 21 2" xfId="23748" xr:uid="{96F41DEB-7FBA-4E04-8E58-35A3FFA8C282}"/>
    <cellStyle name="Normal 4 21 3" xfId="20154" xr:uid="{89F4FCE5-136C-4E64-82F3-9A9D86157179}"/>
    <cellStyle name="Normal 4 22" xfId="23824" xr:uid="{89B62F44-3C78-4195-9036-0186F7E268B9}"/>
    <cellStyle name="Normal 4 23" xfId="25780" xr:uid="{6F6096DE-56CA-421D-A3CC-34838D6F30D6}"/>
    <cellStyle name="Normal 4 24" xfId="23757" xr:uid="{443C657F-6607-423A-BC22-E4DD780257E1}"/>
    <cellStyle name="Normal 4 25" xfId="12387"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3" xr:uid="{2B3C16A7-0299-4D00-884B-418C5FB40CB9}"/>
    <cellStyle name="Normal 4 4 10 2 2 2" xfId="27436" xr:uid="{B25B4AEB-DE57-41AC-928A-065CFEEE6CAA}"/>
    <cellStyle name="Normal 4 4 10 2 2 3" xfId="15962" xr:uid="{7879A539-78A4-448A-A87F-E92FBAEF97DC}"/>
    <cellStyle name="Normal 4 4 10 2 3" xfId="8415" xr:uid="{583422FB-6557-44D6-AB50-5D8EE6570BE5}"/>
    <cellStyle name="Normal 4 4 10 2 3 2" xfId="18795" xr:uid="{749FCA83-AC03-4587-814B-41BBBD87E1DA}"/>
    <cellStyle name="Normal 4 4 10 2 4" xfId="11248" xr:uid="{ED6D8674-A3A4-45F5-A466-51DA9A2688F7}"/>
    <cellStyle name="Normal 4 4 10 2 4 2" xfId="21628" xr:uid="{F3A80C5E-84E7-435B-9BE0-0FCC838237D5}"/>
    <cellStyle name="Normal 4 4 10 2 5" xfId="23133" xr:uid="{4773E5C8-78B3-4A69-B50A-E73FFA2FBCCF}"/>
    <cellStyle name="Normal 4 4 10 2 6" xfId="13896" xr:uid="{DC64F37C-163F-4469-88FD-03E34F86253B}"/>
    <cellStyle name="Normal 4 4 10 3" xfId="4192" xr:uid="{BA9BCFEA-7265-4417-99C4-FCCF7A9A6298}"/>
    <cellStyle name="Normal 4 4 10 3 2" xfId="8963" xr:uid="{FCE9226C-6C34-4450-AE7E-4069F92C8732}"/>
    <cellStyle name="Normal 4 4 10 3 2 2" xfId="29049" xr:uid="{04607B34-5BE2-473C-94A5-198042603CA1}"/>
    <cellStyle name="Normal 4 4 10 3 2 3" xfId="19343" xr:uid="{C227E74E-86D9-442A-A358-7EDCD5C42F03}"/>
    <cellStyle name="Normal 4 4 10 3 3" xfId="11796" xr:uid="{4D658857-33C5-4111-A534-AC3F607D2353}"/>
    <cellStyle name="Normal 4 4 10 3 3 2" xfId="22176" xr:uid="{B810C485-A883-462F-983E-B8A6B7F20A14}"/>
    <cellStyle name="Normal 4 4 10 3 4" xfId="24272" xr:uid="{48B0F57A-7D64-4953-B01F-A611DA132406}"/>
    <cellStyle name="Normal 4 4 10 3 5" xfId="16510" xr:uid="{12443884-7777-4CDA-8CA1-6F5A9B0565BD}"/>
    <cellStyle name="Normal 4 4 10 4" xfId="5285" xr:uid="{8C67447C-FE59-4471-B4BA-EDFAF1272678}"/>
    <cellStyle name="Normal 4 4 10 4 2" xfId="23731" xr:uid="{BF527957-304C-458A-90FD-A22AE275089D}"/>
    <cellStyle name="Normal 4 4 10 4 3" xfId="27389" xr:uid="{55AD940C-30E6-4902-A365-A64DF68773C4}"/>
    <cellStyle name="Normal 4 4 10 4 4" xfId="14583" xr:uid="{66285ADD-B94E-44A6-9734-A772E61513B9}"/>
    <cellStyle name="Normal 4 4 10 5" xfId="7036" xr:uid="{4E23692F-4825-41D4-987B-33F6C6BA84E7}"/>
    <cellStyle name="Normal 4 4 10 5 2" xfId="27501" xr:uid="{66B24CEC-5671-4237-8B96-DA92835B61DB}"/>
    <cellStyle name="Normal 4 4 10 5 3" xfId="17416" xr:uid="{7E1F0AF1-E2B3-4486-B108-6C288AC71D52}"/>
    <cellStyle name="Normal 4 4 10 6" xfId="9869" xr:uid="{4AAC2B23-A6C8-4572-A41A-52CE581C565E}"/>
    <cellStyle name="Normal 4 4 10 6 2" xfId="20249" xr:uid="{1B20F519-9A0D-4D39-90C2-F1CA31D4020E}"/>
    <cellStyle name="Normal 4 4 10 7" xfId="24729" xr:uid="{1F622891-86BB-47F3-BF5E-F05E5D38CFB9}"/>
    <cellStyle name="Normal 4 4 10 8" xfId="12755" xr:uid="{5706E484-CBB5-4107-881D-3B86DB21800A}"/>
    <cellStyle name="Normal 4 4 11" xfId="985" xr:uid="{00000000-0005-0000-0000-00008B050000}"/>
    <cellStyle name="Normal 4 4 11 2" xfId="5286" xr:uid="{2D01C6A3-5E13-49D3-A264-A301C24C97E9}"/>
    <cellStyle name="Normal 4 4 11 2 2" xfId="24018" xr:uid="{B7878FE6-C1FB-463C-8E21-644148B194B4}"/>
    <cellStyle name="Normal 4 4 11 2 3" xfId="26192" xr:uid="{C93C88BF-660A-4278-B197-F382EEC7D5F7}"/>
    <cellStyle name="Normal 4 4 11 2 4" xfId="14584" xr:uid="{9C93F634-F45F-427F-BBDD-237ABA4E4D74}"/>
    <cellStyle name="Normal 4 4 11 3" xfId="7037" xr:uid="{BA85FB4F-4182-4FEA-9F2D-3C1253BFF8AC}"/>
    <cellStyle name="Normal 4 4 11 3 2" xfId="28734" xr:uid="{B917CE2C-9F5A-4BE6-88C0-05B474DDDE7F}"/>
    <cellStyle name="Normal 4 4 11 3 3" xfId="17417" xr:uid="{593FFA6A-25F3-488F-B567-620550E0658E}"/>
    <cellStyle name="Normal 4 4 11 4" xfId="9870" xr:uid="{E736C63F-2AC8-40E9-B856-007691D1358D}"/>
    <cellStyle name="Normal 4 4 11 4 2" xfId="20250" xr:uid="{3DE2923C-A1D4-4A30-817B-099939583E53}"/>
    <cellStyle name="Normal 4 4 11 5" xfId="23380" xr:uid="{8753CE19-BDC1-496D-9B10-84F52A2C2977}"/>
    <cellStyle name="Normal 4 4 11 6" xfId="13453" xr:uid="{1A418053-A1DE-4ACB-B87E-72BACB563292}"/>
    <cellStyle name="Normal 4 4 12" xfId="2437" xr:uid="{00000000-0005-0000-0000-000017060000}"/>
    <cellStyle name="Normal 4 4 12 2" xfId="5731" xr:uid="{E71BE5E9-4E25-48CB-9343-145BEA0EBCC5}"/>
    <cellStyle name="Normal 4 4 12 2 2" xfId="26574" xr:uid="{21AE1773-78AE-4197-A9B0-3BBFB9C9E91E}"/>
    <cellStyle name="Normal 4 4 12 2 3" xfId="15108" xr:uid="{FC799BCE-0E7F-4FBA-92BD-CF35EA6E6931}"/>
    <cellStyle name="Normal 4 4 12 3" xfId="7561" xr:uid="{E0AD47AD-FCB9-46D2-A82B-78269D50B0CC}"/>
    <cellStyle name="Normal 4 4 12 3 2" xfId="17941" xr:uid="{F1BCDD12-3285-44A3-83BB-45A3826FA9EF}"/>
    <cellStyle name="Normal 4 4 12 4" xfId="10394" xr:uid="{0F79B491-781B-4AA5-BCCF-0ECA010CA42D}"/>
    <cellStyle name="Normal 4 4 12 4 2" xfId="20774" xr:uid="{D67BBA4C-FCB8-489E-AB99-439196C30658}"/>
    <cellStyle name="Normal 4 4 12 5" xfId="23458" xr:uid="{EA478E3F-F02C-4621-92A9-EB4311A7D3A0}"/>
    <cellStyle name="Normal 4 4 12 6" xfId="12823" xr:uid="{CB655288-B256-4B54-8734-27010C1AAA7E}"/>
    <cellStyle name="Normal 4 4 13" xfId="2167" xr:uid="{00000000-0005-0000-0000-000013060000}"/>
    <cellStyle name="Normal 4 4 13 2" xfId="7293" xr:uid="{57CB4F8B-BA01-4C5B-AB7D-D92DB9F23A1A}"/>
    <cellStyle name="Normal 4 4 13 2 2" xfId="27889" xr:uid="{268AFB25-8671-4D25-B439-C5B125B633C7}"/>
    <cellStyle name="Normal 4 4 13 2 3" xfId="17673" xr:uid="{FF2C2023-6DE8-4DD5-9ABF-6A5128AAD6C7}"/>
    <cellStyle name="Normal 4 4 13 3" xfId="10126" xr:uid="{5E6F0728-FF33-458B-A04C-3ABC0E193730}"/>
    <cellStyle name="Normal 4 4 13 3 2" xfId="20506" xr:uid="{F9EC4638-AF3D-4BC2-9A3D-B74529B7EE0F}"/>
    <cellStyle name="Normal 4 4 13 4" xfId="23825" xr:uid="{52337421-501D-41E5-AECA-1496CD97E96F}"/>
    <cellStyle name="Normal 4 4 13 5" xfId="14840" xr:uid="{7FE6E188-AC7A-4DD5-AC00-61B0300A9B35}"/>
    <cellStyle name="Normal 4 4 14" xfId="3985" xr:uid="{32463145-0242-4FD3-A3C7-1AE8BB5420B2}"/>
    <cellStyle name="Normal 4 4 14 2" xfId="8808" xr:uid="{96E81A39-F7BE-4A1A-A2D4-A37A066F9669}"/>
    <cellStyle name="Normal 4 4 14 2 2" xfId="19188" xr:uid="{36253008-536F-4BEE-84DC-4A737DA8E433}"/>
    <cellStyle name="Normal 4 4 14 3" xfId="11641" xr:uid="{2F1DDD0D-D96B-415F-809D-56D584388FF7}"/>
    <cellStyle name="Normal 4 4 14 3 2" xfId="22021" xr:uid="{383070A4-5390-471A-AD4E-826DCA4547CE}"/>
    <cellStyle name="Normal 4 4 14 4" xfId="27554" xr:uid="{744D9950-0345-4247-B848-A80C1FEA7202}"/>
    <cellStyle name="Normal 4 4 14 5" xfId="16355" xr:uid="{E8A4D107-3532-44AA-8749-422BA1D4FE1D}"/>
    <cellStyle name="Normal 4 4 15" xfId="5284" xr:uid="{C2382099-3E92-49C9-AA4B-4EABED7BD494}"/>
    <cellStyle name="Normal 4 4 15 2" xfId="14582" xr:uid="{959891F0-419E-410A-AEA5-D53342EE6FB7}"/>
    <cellStyle name="Normal 4 4 16" xfId="7035" xr:uid="{8C2EBE04-C40B-4FA8-9156-B892929DEFBD}"/>
    <cellStyle name="Normal 4 4 16 2" xfId="17415" xr:uid="{56D911EF-30F2-45D0-8E50-FFA41229358F}"/>
    <cellStyle name="Normal 4 4 17" xfId="9868" xr:uid="{995A7B1C-9591-4AA1-82E2-F53A667DBFCB}"/>
    <cellStyle name="Normal 4 4 17 2" xfId="20248" xr:uid="{01A18C04-7DF0-48CC-AA97-6996ACE26D4A}"/>
    <cellStyle name="Normal 4 4 18" xfId="24746" xr:uid="{703F48F3-BBAE-4AE8-B24A-6032927DEB6F}"/>
    <cellStyle name="Normal 4 4 19" xfId="12398" xr:uid="{A9899CC4-8D74-42E8-BCF8-C9D3A48E992D}"/>
    <cellStyle name="Normal 4 4 2" xfId="986" xr:uid="{00000000-0005-0000-0000-00008C050000}"/>
    <cellStyle name="Normal 4 4 2 10" xfId="5287" xr:uid="{C9173801-F243-4242-8E05-DC6C5B03108B}"/>
    <cellStyle name="Normal 4 4 2 10 2" xfId="14585" xr:uid="{F26842E6-D563-4B7F-8110-180DFE5C4E58}"/>
    <cellStyle name="Normal 4 4 2 11" xfId="7038" xr:uid="{C1444B38-653A-47C1-BC0B-D3D8BF26F179}"/>
    <cellStyle name="Normal 4 4 2 11 2" xfId="17418" xr:uid="{314483FD-0D38-4D7A-8265-1ED74DFD92C4}"/>
    <cellStyle name="Normal 4 4 2 12" xfId="9871" xr:uid="{A3AC162A-2DE9-4F7B-AD6A-DE6A3844C058}"/>
    <cellStyle name="Normal 4 4 2 12 2" xfId="20251" xr:uid="{59975E48-62EE-45A4-B296-82A3B2ACB754}"/>
    <cellStyle name="Normal 4 4 2 13" xfId="25533" xr:uid="{9F4800AD-9630-4E1B-AD92-F43594679442}"/>
    <cellStyle name="Normal 4 4 2 14" xfId="12421" xr:uid="{D74C7FFF-C9EB-42C1-9F53-D6CE6B1B9E77}"/>
    <cellStyle name="Normal 4 4 2 2" xfId="987" xr:uid="{00000000-0005-0000-0000-00008D050000}"/>
    <cellStyle name="Normal 4 4 2 2 10" xfId="7039" xr:uid="{0C75F5A4-51F1-48A4-A6E7-A128AD4FCE49}"/>
    <cellStyle name="Normal 4 4 2 2 10 2" xfId="17419" xr:uid="{135BC228-1136-41D3-8267-62DFD5C8E68A}"/>
    <cellStyle name="Normal 4 4 2 2 11" xfId="9872" xr:uid="{604D1C80-960E-4BFA-9D20-5FC2026C65D6}"/>
    <cellStyle name="Normal 4 4 2 2 11 2" xfId="20252" xr:uid="{E35A96B7-C2BD-43FB-BDC2-1739CB2156B3}"/>
    <cellStyle name="Normal 4 4 2 2 12" xfId="24311" xr:uid="{4A384093-1FFD-408D-922E-635A1B405B55}"/>
    <cellStyle name="Normal 4 4 2 2 13" xfId="12481" xr:uid="{175A71FC-C908-4D69-AB58-4779FA75F504}"/>
    <cellStyle name="Normal 4 4 2 2 2" xfId="988" xr:uid="{00000000-0005-0000-0000-00008E050000}"/>
    <cellStyle name="Normal 4 4 2 2 2 10" xfId="13046" xr:uid="{A6E6A654-C557-4408-A191-9785EF23F9C9}"/>
    <cellStyle name="Normal 4 4 2 2 2 2" xfId="2786" xr:uid="{00000000-0005-0000-0000-00001B060000}"/>
    <cellStyle name="Normal 4 4 2 2 2 2 2" xfId="3339" xr:uid="{00000000-0005-0000-0000-00001C060000}"/>
    <cellStyle name="Normal 4 4 2 2 2 2 2 2" xfId="6396" xr:uid="{511D1F66-3411-48B0-8203-F4A9DA2F0FDA}"/>
    <cellStyle name="Normal 4 4 2 2 2 2 2 2 2" xfId="26973" xr:uid="{CF2747F8-798C-4EE4-A498-23C0D530D462}"/>
    <cellStyle name="Normal 4 4 2 2 2 2 2 2 3" xfId="15965" xr:uid="{2496F23A-2799-4B71-A3D3-B015345047AD}"/>
    <cellStyle name="Normal 4 4 2 2 2 2 2 3" xfId="8418" xr:uid="{970E17C2-EE93-4EEC-BB27-5FEFC93133D0}"/>
    <cellStyle name="Normal 4 4 2 2 2 2 2 3 2" xfId="18798" xr:uid="{E6AD4DF1-08AE-468A-9A9E-EB0A51DD43C1}"/>
    <cellStyle name="Normal 4 4 2 2 2 2 2 4" xfId="11251" xr:uid="{DA6302FF-5F54-4CB8-8D31-2B5660D0A0D0}"/>
    <cellStyle name="Normal 4 4 2 2 2 2 2 4 2" xfId="21631" xr:uid="{3B1D8A81-8262-4551-AF7F-A106365422DE}"/>
    <cellStyle name="Normal 4 4 2 2 2 2 2 5" xfId="24644" xr:uid="{4EE14F1F-6E23-4F8C-A333-BDD37E0A2B32}"/>
    <cellStyle name="Normal 4 4 2 2 2 2 2 6" xfId="13899" xr:uid="{380085B0-B0B8-4C53-8E8D-9D2D868E11CD}"/>
    <cellStyle name="Normal 4 4 2 2 2 2 3" xfId="4339" xr:uid="{AEAE18D6-B6A2-4423-B376-EE2258BAE3B4}"/>
    <cellStyle name="Normal 4 4 2 2 2 2 3 2" xfId="9110" xr:uid="{F7CAB04E-5C88-4621-AFBE-A71D17F42617}"/>
    <cellStyle name="Normal 4 4 2 2 2 2 3 2 2" xfId="29153" xr:uid="{6A8DDABF-4C37-439B-8667-261F05E25C34}"/>
    <cellStyle name="Normal 4 4 2 2 2 2 3 2 3" xfId="19490" xr:uid="{A792F0D7-A64E-4E0E-B7F9-423078DB920D}"/>
    <cellStyle name="Normal 4 4 2 2 2 2 3 3" xfId="11943" xr:uid="{CE8EBFB3-29D4-4601-A9E4-2D7CF75189D9}"/>
    <cellStyle name="Normal 4 4 2 2 2 2 3 3 2" xfId="22323" xr:uid="{84601BE3-0C8C-4632-A8BF-59F4D773A787}"/>
    <cellStyle name="Normal 4 4 2 2 2 2 3 4" xfId="22995" xr:uid="{99EE9227-CAEB-4D8C-80C0-AE85048853AE}"/>
    <cellStyle name="Normal 4 4 2 2 2 2 3 5" xfId="16657" xr:uid="{DBE0CC71-F13E-4119-9FD5-C290E64E1003}"/>
    <cellStyle name="Normal 4 4 2 2 2 2 4" xfId="6003" xr:uid="{E29511A5-072F-46C5-9071-ECE49B5D10BB}"/>
    <cellStyle name="Normal 4 4 2 2 2 2 4 2" xfId="25958" xr:uid="{21EA62E7-FDEC-4B32-A0A4-DC9A3B600A76}"/>
    <cellStyle name="Normal 4 4 2 2 2 2 4 3" xfId="15456" xr:uid="{D612C83B-A711-4645-8E86-03E48856C23E}"/>
    <cellStyle name="Normal 4 4 2 2 2 2 5" xfId="7909" xr:uid="{5E99DD95-E668-4AC6-A724-57D53EA08726}"/>
    <cellStyle name="Normal 4 4 2 2 2 2 5 2" xfId="18289" xr:uid="{3BD3DDD6-EF27-4A7D-BAA0-A7558C56A056}"/>
    <cellStyle name="Normal 4 4 2 2 2 2 6" xfId="10742" xr:uid="{1D69AD4B-070D-42F5-9F2C-846D09B973BA}"/>
    <cellStyle name="Normal 4 4 2 2 2 2 6 2" xfId="21122" xr:uid="{A8EC71FD-2B66-42EE-A265-6214D0EAC78E}"/>
    <cellStyle name="Normal 4 4 2 2 2 2 7" xfId="25547" xr:uid="{2EB83C0E-B6E5-49D5-90F4-89EB3B468253}"/>
    <cellStyle name="Normal 4 4 2 2 2 2 8" xfId="13242" xr:uid="{97FE9524-DB6E-4184-B9C3-5EBAD2CD12E5}"/>
    <cellStyle name="Normal 4 4 2 2 2 3" xfId="3340" xr:uid="{00000000-0005-0000-0000-00001D060000}"/>
    <cellStyle name="Normal 4 4 2 2 2 3 2" xfId="4530" xr:uid="{D57982D1-20D9-4173-95B8-81B03C06454C}"/>
    <cellStyle name="Normal 4 4 2 2 2 3 2 2" xfId="9301" xr:uid="{1906EB99-6934-4261-AEAC-9930B70BD463}"/>
    <cellStyle name="Normal 4 4 2 2 2 3 2 2 2" xfId="19681" xr:uid="{1CADBF01-9C05-4A55-B9F4-3B06C0E8A9DB}"/>
    <cellStyle name="Normal 4 4 2 2 2 3 2 3" xfId="12134" xr:uid="{B1998454-18F7-4601-BEA8-E7004959746B}"/>
    <cellStyle name="Normal 4 4 2 2 2 3 2 3 2" xfId="22514" xr:uid="{5F06841B-3EAD-4DB7-A203-7E3CF23CB48B}"/>
    <cellStyle name="Normal 4 4 2 2 2 3 2 4" xfId="27161" xr:uid="{0D40DEB6-A1C5-4870-864E-B777A435FACC}"/>
    <cellStyle name="Normal 4 4 2 2 2 3 2 5" xfId="16848" xr:uid="{9305266D-298E-4E88-83D3-F06AB75B37F3}"/>
    <cellStyle name="Normal 4 4 2 2 2 3 3" xfId="6397" xr:uid="{F0F6FE15-531E-46FD-B7EC-7220C77B92AD}"/>
    <cellStyle name="Normal 4 4 2 2 2 3 3 2" xfId="15966" xr:uid="{393AECD1-A0B3-4EBC-99E7-9080A686AED5}"/>
    <cellStyle name="Normal 4 4 2 2 2 3 4" xfId="8419" xr:uid="{504702F1-FB65-4350-9EA7-4CC0BB8656F8}"/>
    <cellStyle name="Normal 4 4 2 2 2 3 4 2" xfId="18799" xr:uid="{9F5804A4-D7E8-4AC6-8592-695651461A87}"/>
    <cellStyle name="Normal 4 4 2 2 2 3 5" xfId="11252" xr:uid="{DAA82E6E-C4E8-4C7E-84D1-1D2ABE0E9881}"/>
    <cellStyle name="Normal 4 4 2 2 2 3 5 2" xfId="21632" xr:uid="{CCEC414D-7C2C-494A-BF66-DD3C43D3A7A0}"/>
    <cellStyle name="Normal 4 4 2 2 2 3 6" xfId="24481" xr:uid="{8E9E08F5-837D-4108-9E5C-415FBCA96176}"/>
    <cellStyle name="Normal 4 4 2 2 2 3 7" xfId="13900" xr:uid="{C469E6A9-5373-4DAB-812F-E339E68D49A2}"/>
    <cellStyle name="Normal 4 4 2 2 2 4" xfId="3338" xr:uid="{00000000-0005-0000-0000-00001E060000}"/>
    <cellStyle name="Normal 4 4 2 2 2 4 2" xfId="6395" xr:uid="{F81A55A4-5FE1-4013-B08F-3EABC539D636}"/>
    <cellStyle name="Normal 4 4 2 2 2 4 2 2" xfId="28320" xr:uid="{569CA92F-9FC0-4280-9EA4-DC0F7D5BD3B3}"/>
    <cellStyle name="Normal 4 4 2 2 2 4 2 3" xfId="15964" xr:uid="{26A3D037-3327-422B-B13C-C701142E81BC}"/>
    <cellStyle name="Normal 4 4 2 2 2 4 3" xfId="8417" xr:uid="{BF5ED76A-EB79-4BF6-8079-CCFD13518FC9}"/>
    <cellStyle name="Normal 4 4 2 2 2 4 3 2" xfId="18797" xr:uid="{A8F6A1F1-2A47-4B4E-A529-28F5E372A247}"/>
    <cellStyle name="Normal 4 4 2 2 2 4 4" xfId="11250" xr:uid="{A27CFCA9-37A9-487C-8559-55C0F7A213CE}"/>
    <cellStyle name="Normal 4 4 2 2 2 4 4 2" xfId="21630" xr:uid="{02BF1CB0-7FEF-4913-8B53-0ACB069F257B}"/>
    <cellStyle name="Normal 4 4 2 2 2 4 5" xfId="23064" xr:uid="{727C9D6C-675F-405D-9B22-9C4EDD2BF3FD}"/>
    <cellStyle name="Normal 4 4 2 2 2 4 6" xfId="13898" xr:uid="{8552BB07-E4B1-47A4-A0DF-E45B39E14019}"/>
    <cellStyle name="Normal 4 4 2 2 2 5" xfId="4246" xr:uid="{1B5DDFF2-700E-49C0-B6C4-9115F3C3A1FC}"/>
    <cellStyle name="Normal 4 4 2 2 2 5 2" xfId="9017" xr:uid="{E9AF53E9-8F82-4245-B39F-F5E954B3F427}"/>
    <cellStyle name="Normal 4 4 2 2 2 5 2 2" xfId="29088" xr:uid="{EFF38729-D6BC-4932-AC44-EA578773EBC7}"/>
    <cellStyle name="Normal 4 4 2 2 2 5 2 3" xfId="19397" xr:uid="{53BA4873-F7AA-46D5-984C-7D06F76CE2C6}"/>
    <cellStyle name="Normal 4 4 2 2 2 5 3" xfId="11850" xr:uid="{9484FA93-8A4D-4135-8E3C-B9DA048FEECE}"/>
    <cellStyle name="Normal 4 4 2 2 2 5 3 2" xfId="22230" xr:uid="{E714DF82-67F8-4F82-92EA-6A400075F110}"/>
    <cellStyle name="Normal 4 4 2 2 2 5 4" xfId="24201" xr:uid="{4E8C4B6F-C3D7-4D57-9485-08951DB99FBF}"/>
    <cellStyle name="Normal 4 4 2 2 2 5 5" xfId="16564" xr:uid="{1DABC36D-944F-42FD-8DE0-AA39F762EE91}"/>
    <cellStyle name="Normal 4 4 2 2 2 6" xfId="5289" xr:uid="{4E40497E-6E2A-434D-87A7-EA8E5896162A}"/>
    <cellStyle name="Normal 4 4 2 2 2 6 2" xfId="27333" xr:uid="{72415122-6861-485B-B3F3-915932AD873D}"/>
    <cellStyle name="Normal 4 4 2 2 2 6 3" xfId="14587" xr:uid="{341FD1A3-1C03-474C-B496-7F4B76F75C23}"/>
    <cellStyle name="Normal 4 4 2 2 2 7" xfId="7040" xr:uid="{A3223282-F4FF-4C25-B57C-E63E4EE3075F}"/>
    <cellStyle name="Normal 4 4 2 2 2 7 2" xfId="17420" xr:uid="{CA7AAA4B-5AC8-4800-8104-9B57188E912F}"/>
    <cellStyle name="Normal 4 4 2 2 2 8" xfId="9873" xr:uid="{AA367147-979C-4209-BE07-E247F79F9987}"/>
    <cellStyle name="Normal 4 4 2 2 2 8 2" xfId="20253" xr:uid="{E25F9F74-8F47-47F4-859D-31C44F7078A0}"/>
    <cellStyle name="Normal 4 4 2 2 2 9" xfId="24170" xr:uid="{340DEFD4-3A60-455F-B7D1-FCE635C519F5}"/>
    <cellStyle name="Normal 4 4 2 2 3" xfId="2785" xr:uid="{00000000-0005-0000-0000-00001F060000}"/>
    <cellStyle name="Normal 4 4 2 2 3 2" xfId="3341" xr:uid="{00000000-0005-0000-0000-000020060000}"/>
    <cellStyle name="Normal 4 4 2 2 3 2 2" xfId="6398" xr:uid="{69768A5D-02B3-4CE8-980B-44CE4EE92A71}"/>
    <cellStyle name="Normal 4 4 2 2 3 2 2 2" xfId="28720" xr:uid="{D78FEAF6-37AF-4F64-9E40-DDF82F1432CF}"/>
    <cellStyle name="Normal 4 4 2 2 3 2 2 3" xfId="15967" xr:uid="{200B21F8-E051-4512-9808-A4DB8CC59D82}"/>
    <cellStyle name="Normal 4 4 2 2 3 2 3" xfId="8420" xr:uid="{3466F2CD-DCA8-4546-8C86-8F3CD1535758}"/>
    <cellStyle name="Normal 4 4 2 2 3 2 3 2" xfId="18800" xr:uid="{602CFB8F-DA78-4834-BA32-7C58AC4CE0DE}"/>
    <cellStyle name="Normal 4 4 2 2 3 2 4" xfId="11253" xr:uid="{6A126DB7-D971-4949-B4D3-9A5DE6CF484A}"/>
    <cellStyle name="Normal 4 4 2 2 3 2 4 2" xfId="21633" xr:uid="{5D54963C-899E-4456-97FC-F90A8C8DDD6B}"/>
    <cellStyle name="Normal 4 4 2 2 3 2 5" xfId="24232" xr:uid="{6CC866C5-BA2D-4DAA-AD10-0FFB2AAC7F19}"/>
    <cellStyle name="Normal 4 4 2 2 3 2 6" xfId="13901" xr:uid="{A7148D7B-9C79-4FA5-BC09-D7F830210FCF}"/>
    <cellStyle name="Normal 4 4 2 2 3 3" xfId="4338" xr:uid="{6A44BF57-F8D2-4E33-BB4C-9D0E9446C87B}"/>
    <cellStyle name="Normal 4 4 2 2 3 3 2" xfId="9109" xr:uid="{79B1799D-E6E3-4844-817D-B3AC2660A494}"/>
    <cellStyle name="Normal 4 4 2 2 3 3 2 2" xfId="29152" xr:uid="{2B362ED0-5344-4B36-A5F2-DC29B4E651E2}"/>
    <cellStyle name="Normal 4 4 2 2 3 3 2 3" xfId="19489" xr:uid="{8910AE9E-9AEE-4D3D-AAB5-C1CF1E1231AC}"/>
    <cellStyle name="Normal 4 4 2 2 3 3 3" xfId="11942" xr:uid="{B582E6F3-2430-4631-8D32-76DEBB197905}"/>
    <cellStyle name="Normal 4 4 2 2 3 3 3 2" xfId="22322" xr:uid="{D543972F-32F3-49D1-A40E-9621FB165C4F}"/>
    <cellStyle name="Normal 4 4 2 2 3 3 4" xfId="24907" xr:uid="{C974BD5E-5D88-4BDE-B086-E99DF87B1C01}"/>
    <cellStyle name="Normal 4 4 2 2 3 3 5" xfId="16656" xr:uid="{F417541B-77ED-42A0-A242-4B91FFDC9C95}"/>
    <cellStyle name="Normal 4 4 2 2 3 4" xfId="6002" xr:uid="{96248991-7D51-4E9B-97A5-A5A3DE115131}"/>
    <cellStyle name="Normal 4 4 2 2 3 4 2" xfId="26935" xr:uid="{5DDB1C1B-3D0C-4DBD-8063-DDE3D7FB13FF}"/>
    <cellStyle name="Normal 4 4 2 2 3 4 3" xfId="15455" xr:uid="{FB994E50-F762-4F05-815A-55EF3687280F}"/>
    <cellStyle name="Normal 4 4 2 2 3 5" xfId="7908" xr:uid="{9EB05466-062C-4469-9947-9025F4C8A514}"/>
    <cellStyle name="Normal 4 4 2 2 3 5 2" xfId="18288" xr:uid="{8C3FAA84-6586-49A1-BE99-2CBB983CBD69}"/>
    <cellStyle name="Normal 4 4 2 2 3 6" xfId="10741" xr:uid="{47C44A2D-A4D2-4DED-A7A4-C203843BB499}"/>
    <cellStyle name="Normal 4 4 2 2 3 6 2" xfId="21121" xr:uid="{DFBB5A1F-C978-4328-A712-F706247A5CEF}"/>
    <cellStyle name="Normal 4 4 2 2 3 7" xfId="23718" xr:uid="{53983EAF-405A-4A68-B671-E39B9079E1D0}"/>
    <cellStyle name="Normal 4 4 2 2 3 8" xfId="13241" xr:uid="{7D6F806D-EC38-440D-B3AD-83353E843758}"/>
    <cellStyle name="Normal 4 4 2 2 4" xfId="3342" xr:uid="{00000000-0005-0000-0000-000021060000}"/>
    <cellStyle name="Normal 4 4 2 2 4 2" xfId="4531" xr:uid="{B295BD5D-4A86-43B3-8633-BD21E21795ED}"/>
    <cellStyle name="Normal 4 4 2 2 4 2 2" xfId="9302" xr:uid="{4AA3D06E-817C-4FE4-A047-54D579A4D61A}"/>
    <cellStyle name="Normal 4 4 2 2 4 2 2 2" xfId="19682" xr:uid="{4BF8F51E-12F7-4D38-BE3F-526DF59CA949}"/>
    <cellStyle name="Normal 4 4 2 2 4 2 3" xfId="12135" xr:uid="{42F26D03-D924-4299-9354-48DF765EA6E1}"/>
    <cellStyle name="Normal 4 4 2 2 4 2 3 2" xfId="22515" xr:uid="{C2826C7B-C340-49D4-AEB9-19C403F9D96B}"/>
    <cellStyle name="Normal 4 4 2 2 4 2 4" xfId="25859" xr:uid="{EDF842B6-3937-4137-8EAE-444882F0819C}"/>
    <cellStyle name="Normal 4 4 2 2 4 2 5" xfId="16849" xr:uid="{7F9F8C60-6B4E-4F6F-A10A-3CE6DA5F2761}"/>
    <cellStyle name="Normal 4 4 2 2 4 3" xfId="6399" xr:uid="{3940C7DE-70FB-49CF-BD1E-CC4625C42B7A}"/>
    <cellStyle name="Normal 4 4 2 2 4 3 2" xfId="15968" xr:uid="{2D54A11E-FF4C-47AC-AE13-47EB5DD75731}"/>
    <cellStyle name="Normal 4 4 2 2 4 4" xfId="8421" xr:uid="{3F679B0C-F09E-4C98-B721-4D0AB18F3AE6}"/>
    <cellStyle name="Normal 4 4 2 2 4 4 2" xfId="18801" xr:uid="{3343F9AC-DB0D-480C-A640-F8DE770B3567}"/>
    <cellStyle name="Normal 4 4 2 2 4 5" xfId="11254" xr:uid="{2302EC03-7E78-4B3A-84BC-D18671DC7463}"/>
    <cellStyle name="Normal 4 4 2 2 4 5 2" xfId="21634" xr:uid="{4E879307-37C7-4D37-AA7E-98FC66DD073C}"/>
    <cellStyle name="Normal 4 4 2 2 4 6" xfId="25389" xr:uid="{2B1BE565-3070-4CBD-A8A7-826B87398CCA}"/>
    <cellStyle name="Normal 4 4 2 2 4 7" xfId="13902" xr:uid="{A9A64EC3-4267-44C0-8F66-ADF1DBE3DA21}"/>
    <cellStyle name="Normal 4 4 2 2 5" xfId="3337" xr:uid="{00000000-0005-0000-0000-000022060000}"/>
    <cellStyle name="Normal 4 4 2 2 5 2" xfId="6394" xr:uid="{5062E618-E82E-42FB-A778-7EC3F6941EE7}"/>
    <cellStyle name="Normal 4 4 2 2 5 2 2" xfId="26527" xr:uid="{BF4A22E8-47BF-4AE4-8B06-189C61C88340}"/>
    <cellStyle name="Normal 4 4 2 2 5 2 3" xfId="15963" xr:uid="{34CFE1EC-966C-4649-BDA4-5B79ED1C886F}"/>
    <cellStyle name="Normal 4 4 2 2 5 3" xfId="8416" xr:uid="{0B715A8F-AAB0-4DFA-BAE7-20B7354D978C}"/>
    <cellStyle name="Normal 4 4 2 2 5 3 2" xfId="18796" xr:uid="{41F0A7D8-AB8E-4B60-982D-97BA8ADCC0F1}"/>
    <cellStyle name="Normal 4 4 2 2 5 4" xfId="11249" xr:uid="{85457368-CE3B-45FB-BA69-8CC85A11D34F}"/>
    <cellStyle name="Normal 4 4 2 2 5 4 2" xfId="21629" xr:uid="{193BE4AF-9649-42CB-89A7-80CFD85DE0CE}"/>
    <cellStyle name="Normal 4 4 2 2 5 5" xfId="24583" xr:uid="{9CB8F697-BCC2-40ED-847C-A67F724127DE}"/>
    <cellStyle name="Normal 4 4 2 2 5 6" xfId="13897" xr:uid="{8DD6C700-A359-472F-A44D-9D09EC1DD08E}"/>
    <cellStyle name="Normal 4 4 2 2 6" xfId="2556" xr:uid="{00000000-0005-0000-0000-000023060000}"/>
    <cellStyle name="Normal 4 4 2 2 6 2" xfId="5825" xr:uid="{DC4B1AE2-E38E-4F7D-B7F9-68E626E6D6E0}"/>
    <cellStyle name="Normal 4 4 2 2 6 2 2" xfId="28404" xr:uid="{0294B801-8558-4D60-BB1D-C74AED4ACEAA}"/>
    <cellStyle name="Normal 4 4 2 2 6 2 3" xfId="15227" xr:uid="{FCF708E1-6C2E-4FB3-B0DE-25CA0F80D6F0}"/>
    <cellStyle name="Normal 4 4 2 2 6 3" xfId="7680" xr:uid="{5ECF2951-199F-4EA0-BB10-67F9E1354813}"/>
    <cellStyle name="Normal 4 4 2 2 6 3 2" xfId="18060" xr:uid="{95620D9C-ED80-4DB4-8DD5-77F617E8DEC6}"/>
    <cellStyle name="Normal 4 4 2 2 6 4" xfId="10513" xr:uid="{2CB7DFE3-E213-4A1A-BE1A-20DE844B62D1}"/>
    <cellStyle name="Normal 4 4 2 2 6 4 2" xfId="20893" xr:uid="{C939A820-A911-45B8-861D-39CA8982E263}"/>
    <cellStyle name="Normal 4 4 2 2 6 5" xfId="25090" xr:uid="{50630A23-1783-4E8E-8EBD-8E95B5AE0135}"/>
    <cellStyle name="Normal 4 4 2 2 6 6" xfId="12943" xr:uid="{DC969C50-06CB-42DE-AAA8-B174C5A7B8E8}"/>
    <cellStyle name="Normal 4 4 2 2 7" xfId="2250" xr:uid="{00000000-0005-0000-0000-000019060000}"/>
    <cellStyle name="Normal 4 4 2 2 7 2" xfId="7376" xr:uid="{49CA78DA-20A4-4038-8506-5DDD29FC25DE}"/>
    <cellStyle name="Normal 4 4 2 2 7 2 2" xfId="17756" xr:uid="{1B2A0586-7E36-4B38-834F-A9A444B3A174}"/>
    <cellStyle name="Normal 4 4 2 2 7 3" xfId="10209" xr:uid="{572E385B-266A-46A8-9ED4-56DED6012742}"/>
    <cellStyle name="Normal 4 4 2 2 7 3 2" xfId="20589" xr:uid="{C8CD3E5D-43F1-48B5-ACE9-D6CD559183A0}"/>
    <cellStyle name="Normal 4 4 2 2 7 4" xfId="25248" xr:uid="{83230BF6-A134-4CA9-9917-EEAFA2C3B914}"/>
    <cellStyle name="Normal 4 4 2 2 7 5" xfId="14923" xr:uid="{D659C309-94E5-4BC5-B696-F22FD405B31F}"/>
    <cellStyle name="Normal 4 4 2 2 8" xfId="3801" xr:uid="{DDC15438-3D68-4FAD-9D9B-C7E2E167FEA4}"/>
    <cellStyle name="Normal 4 4 2 2 8 2" xfId="8636" xr:uid="{4C619C33-DE7C-49B8-B166-2CA910B63CFD}"/>
    <cellStyle name="Normal 4 4 2 2 8 2 2" xfId="19016" xr:uid="{44B94BF2-0CAD-4A78-B3B9-ECF987ADDE5A}"/>
    <cellStyle name="Normal 4 4 2 2 8 3" xfId="11469" xr:uid="{7B76BDC5-3EC5-42AF-8E55-BFF102FBEAC6}"/>
    <cellStyle name="Normal 4 4 2 2 8 3 2" xfId="21849" xr:uid="{34AC7D1B-4264-4C58-B0E6-F3D739E9EB6C}"/>
    <cellStyle name="Normal 4 4 2 2 8 4" xfId="16183" xr:uid="{545ED7F2-872A-448F-928C-E98B0C60218F}"/>
    <cellStyle name="Normal 4 4 2 2 9" xfId="5288" xr:uid="{4258AE63-37FA-4E3B-88C7-E1ACC51B3145}"/>
    <cellStyle name="Normal 4 4 2 2 9 2" xfId="14586" xr:uid="{28244A37-8FC1-4209-BC34-54CFE44D5963}"/>
    <cellStyle name="Normal 4 4 2 3" xfId="989" xr:uid="{00000000-0005-0000-0000-00008F050000}"/>
    <cellStyle name="Normal 4 4 2 3 10" xfId="9874" xr:uid="{B1AD3C3B-E4EF-4540-8370-CA00C891082A}"/>
    <cellStyle name="Normal 4 4 2 3 10 2" xfId="20254" xr:uid="{4960A5F0-C12E-4B12-AC3D-EEDB6B8C464C}"/>
    <cellStyle name="Normal 4 4 2 3 11" xfId="25422" xr:uid="{0AB0255F-72B3-4885-B9E1-813751B34C02}"/>
    <cellStyle name="Normal 4 4 2 3 12" xfId="12598" xr:uid="{CA292A13-D5E7-41FE-9B23-465F582E343E}"/>
    <cellStyle name="Normal 4 4 2 3 2" xfId="2787" xr:uid="{00000000-0005-0000-0000-000025060000}"/>
    <cellStyle name="Normal 4 4 2 3 2 2" xfId="3344" xr:uid="{00000000-0005-0000-0000-000026060000}"/>
    <cellStyle name="Normal 4 4 2 3 2 2 2" xfId="6401" xr:uid="{343E5849-A095-4356-A6E4-AA28C144EC79}"/>
    <cellStyle name="Normal 4 4 2 3 2 2 2 2" xfId="28615" xr:uid="{9F7BCF5F-F784-4400-B20C-6A8977FADB81}"/>
    <cellStyle name="Normal 4 4 2 3 2 2 2 3" xfId="15970" xr:uid="{591177A3-FFCB-4982-BC14-F6A0916A77D9}"/>
    <cellStyle name="Normal 4 4 2 3 2 2 3" xfId="8423" xr:uid="{C2FF869B-A854-4C88-816D-6510E892D87D}"/>
    <cellStyle name="Normal 4 4 2 3 2 2 3 2" xfId="18803" xr:uid="{7FFBDEA1-A1E4-4C6D-AE1C-A491E9D3ABD1}"/>
    <cellStyle name="Normal 4 4 2 3 2 2 4" xfId="11256" xr:uid="{CD8E96AA-81A3-461E-A843-965AE1CC3170}"/>
    <cellStyle name="Normal 4 4 2 3 2 2 4 2" xfId="21636" xr:uid="{77235E0C-8C7F-4FA5-9A70-8801406D4A23}"/>
    <cellStyle name="Normal 4 4 2 3 2 2 5" xfId="25541" xr:uid="{7E2DF8E2-5082-41B1-A468-00E7FFC3BF73}"/>
    <cellStyle name="Normal 4 4 2 3 2 2 6" xfId="13904" xr:uid="{B88B7EB3-9F60-4C35-8B12-3E2052EF28BE}"/>
    <cellStyle name="Normal 4 4 2 3 2 3" xfId="4340" xr:uid="{74B3D252-263A-4214-BAD9-6E1714328469}"/>
    <cellStyle name="Normal 4 4 2 3 2 3 2" xfId="9111" xr:uid="{DB4B5A45-226D-48AB-B1C4-D080C1D639FB}"/>
    <cellStyle name="Normal 4 4 2 3 2 3 2 2" xfId="29154" xr:uid="{77C2008E-03E2-4F0C-8CD8-F2962237139D}"/>
    <cellStyle name="Normal 4 4 2 3 2 3 2 3" xfId="19491" xr:uid="{F109FBB9-64BD-468A-9BC6-6BCA65B9F0D5}"/>
    <cellStyle name="Normal 4 4 2 3 2 3 3" xfId="11944" xr:uid="{44FA4A1B-9B44-4CF4-832E-40967D5F0FCA}"/>
    <cellStyle name="Normal 4 4 2 3 2 3 3 2" xfId="22324" xr:uid="{FA817901-995B-4402-B4DD-318F52720169}"/>
    <cellStyle name="Normal 4 4 2 3 2 3 4" xfId="24397" xr:uid="{64414920-5AB8-4F86-809F-DC5AA7D433CB}"/>
    <cellStyle name="Normal 4 4 2 3 2 3 5" xfId="16658" xr:uid="{8F21A49A-4D31-4E84-B3AA-8FFCA76483E1}"/>
    <cellStyle name="Normal 4 4 2 3 2 4" xfId="6004" xr:uid="{9ED9DD77-8200-4D6A-8D46-C6657E276F95}"/>
    <cellStyle name="Normal 4 4 2 3 2 4 2" xfId="27777" xr:uid="{AE5FCA32-9F15-45B6-9EEB-C0AFB6BF84CE}"/>
    <cellStyle name="Normal 4 4 2 3 2 4 3" xfId="15457" xr:uid="{0F694240-3902-4780-8B9A-3D5321D5FECC}"/>
    <cellStyle name="Normal 4 4 2 3 2 5" xfId="7910" xr:uid="{E3EE78A6-E101-42FF-AEEA-BFEBB2AF86C3}"/>
    <cellStyle name="Normal 4 4 2 3 2 5 2" xfId="18290" xr:uid="{C1E16FBA-FE8E-4A54-B65B-A50FA1CAC283}"/>
    <cellStyle name="Normal 4 4 2 3 2 6" xfId="10743" xr:uid="{0FFF8D92-EAD0-434C-BD7F-BD069BCCF53A}"/>
    <cellStyle name="Normal 4 4 2 3 2 6 2" xfId="21123" xr:uid="{5EB6700C-27A8-4AD6-876E-4973B72CA798}"/>
    <cellStyle name="Normal 4 4 2 3 2 7" xfId="24690" xr:uid="{D52FFB66-82B9-4586-B744-665C9F32E133}"/>
    <cellStyle name="Normal 4 4 2 3 2 8" xfId="13243" xr:uid="{A24D2BD8-95B1-4F46-A668-2EE59A1BDC03}"/>
    <cellStyle name="Normal 4 4 2 3 3" xfId="3345" xr:uid="{00000000-0005-0000-0000-000027060000}"/>
    <cellStyle name="Normal 4 4 2 3 3 2" xfId="4532" xr:uid="{B667C967-0561-4C42-8BC5-90F59086EA4F}"/>
    <cellStyle name="Normal 4 4 2 3 3 2 2" xfId="9303" xr:uid="{5D054F46-D740-4D54-A354-11CE584B8EC4}"/>
    <cellStyle name="Normal 4 4 2 3 3 2 2 2" xfId="29280" xr:uid="{4D6ACDE4-B724-4058-B0EB-6FD435DC408F}"/>
    <cellStyle name="Normal 4 4 2 3 3 2 2 3" xfId="19683" xr:uid="{AD9CB9B7-9155-4620-BD89-267FF7E163A2}"/>
    <cellStyle name="Normal 4 4 2 3 3 2 3" xfId="12136" xr:uid="{B1CEB952-4071-4AA7-B3E2-61A45C9196DF}"/>
    <cellStyle name="Normal 4 4 2 3 3 2 3 2" xfId="22516" xr:uid="{CA3F5B6B-0FB8-40ED-95B1-0404A707E6EF}"/>
    <cellStyle name="Normal 4 4 2 3 3 2 4" xfId="25826" xr:uid="{B557E776-EDB1-4F38-8179-39D0DD17A096}"/>
    <cellStyle name="Normal 4 4 2 3 3 2 5" xfId="16850" xr:uid="{0AC8B89C-7AF6-4A8E-88EC-20BF3A4E2B09}"/>
    <cellStyle name="Normal 4 4 2 3 3 3" xfId="6402" xr:uid="{3E03D1E4-46FB-4EA6-A55D-6CE5D746A0FA}"/>
    <cellStyle name="Normal 4 4 2 3 3 3 2" xfId="27084" xr:uid="{AF6B99DB-4970-44F9-83F8-550353C549F2}"/>
    <cellStyle name="Normal 4 4 2 3 3 3 3" xfId="15971" xr:uid="{05546C51-7A74-4DC9-A123-D32CCF69BB41}"/>
    <cellStyle name="Normal 4 4 2 3 3 4" xfId="8424" xr:uid="{47DC54E8-D290-438B-A9F6-0A176AE63C6C}"/>
    <cellStyle name="Normal 4 4 2 3 3 4 2" xfId="18804" xr:uid="{E1755450-EC70-4494-BA45-A16E3958D2BB}"/>
    <cellStyle name="Normal 4 4 2 3 3 5" xfId="11257" xr:uid="{A6D1E6E4-5971-4942-887A-43650AFFEA0C}"/>
    <cellStyle name="Normal 4 4 2 3 3 5 2" xfId="21637" xr:uid="{B6280641-65D5-4190-AE7B-601DF9196AC1}"/>
    <cellStyle name="Normal 4 4 2 3 3 6" xfId="25560" xr:uid="{A8C4EC16-EA7A-4861-A0BB-F346D7F4F3D0}"/>
    <cellStyle name="Normal 4 4 2 3 3 7" xfId="13905" xr:uid="{02D88B39-740F-4D60-9A15-9A15A8A2BCB9}"/>
    <cellStyle name="Normal 4 4 2 3 4" xfId="3343" xr:uid="{00000000-0005-0000-0000-000028060000}"/>
    <cellStyle name="Normal 4 4 2 3 4 2" xfId="6400" xr:uid="{7CF52855-B221-49CE-A471-59823C1C5EC2}"/>
    <cellStyle name="Normal 4 4 2 3 4 2 2" xfId="27390" xr:uid="{196D2709-DB11-4493-87A8-571EF4FEB300}"/>
    <cellStyle name="Normal 4 4 2 3 4 2 3" xfId="15969" xr:uid="{78E67D20-8500-42B0-8342-77833EBFD547}"/>
    <cellStyle name="Normal 4 4 2 3 4 3" xfId="8422" xr:uid="{D392A788-D3F4-495C-92BB-C7DF535D7F6E}"/>
    <cellStyle name="Normal 4 4 2 3 4 3 2" xfId="18802" xr:uid="{C7850F2B-0321-44D0-A29E-DC57D5733915}"/>
    <cellStyle name="Normal 4 4 2 3 4 4" xfId="11255" xr:uid="{9F189DF0-C5E1-44CC-AC28-952D571D9414}"/>
    <cellStyle name="Normal 4 4 2 3 4 4 2" xfId="21635" xr:uid="{A6696CC3-A819-425E-8415-27596BCDCEF6}"/>
    <cellStyle name="Normal 4 4 2 3 4 5" xfId="25494" xr:uid="{F3F66694-76D2-4DD2-A42D-A490901CEB69}"/>
    <cellStyle name="Normal 4 4 2 3 4 6" xfId="13903" xr:uid="{BA747545-B287-4E7B-A45F-5E00E23DCEAE}"/>
    <cellStyle name="Normal 4 4 2 3 5" xfId="2599" xr:uid="{00000000-0005-0000-0000-000029060000}"/>
    <cellStyle name="Normal 4 4 2 3 5 2" xfId="5863" xr:uid="{139BE8FC-28F1-4734-8901-3B834D3D2588}"/>
    <cellStyle name="Normal 4 4 2 3 5 2 2" xfId="26182" xr:uid="{4DB9D009-C49D-4C9D-8B31-40E993ACDE8F}"/>
    <cellStyle name="Normal 4 4 2 3 5 2 3" xfId="15270" xr:uid="{14A9D6DC-889E-4B88-A44F-DB60655AF6C1}"/>
    <cellStyle name="Normal 4 4 2 3 5 3" xfId="7723" xr:uid="{E5424755-DE56-4D99-BDD0-F7BA8BA601D0}"/>
    <cellStyle name="Normal 4 4 2 3 5 3 2" xfId="18103" xr:uid="{44B2E874-9A5E-4728-B49D-E29AB0D6C375}"/>
    <cellStyle name="Normal 4 4 2 3 5 4" xfId="10556" xr:uid="{1872EAE9-2A01-45E2-840D-0999BEEF9D85}"/>
    <cellStyle name="Normal 4 4 2 3 5 4 2" xfId="20936" xr:uid="{BB83D161-21E9-4D6B-9DDF-6055BE109484}"/>
    <cellStyle name="Normal 4 4 2 3 5 5" xfId="23359" xr:uid="{37031A89-35BD-4127-BFD7-60F5F3E9C2EE}"/>
    <cellStyle name="Normal 4 4 2 3 5 6" xfId="12986" xr:uid="{412C8670-516E-44AC-ABE8-D75E24AA086C}"/>
    <cellStyle name="Normal 4 4 2 3 6" xfId="2365" xr:uid="{00000000-0005-0000-0000-000024060000}"/>
    <cellStyle name="Normal 4 4 2 3 6 2" xfId="7491" xr:uid="{030E696C-1599-4734-A257-268A964EDB54}"/>
    <cellStyle name="Normal 4 4 2 3 6 2 2" xfId="17871" xr:uid="{15D93248-80F7-4215-82CC-88F904825CB5}"/>
    <cellStyle name="Normal 4 4 2 3 6 3" xfId="10324" xr:uid="{20779726-FE34-46AE-8D69-243702F2566F}"/>
    <cellStyle name="Normal 4 4 2 3 6 3 2" xfId="20704" xr:uid="{0C161F4E-0E79-4057-B1D8-D0034A4E854D}"/>
    <cellStyle name="Normal 4 4 2 3 6 4" xfId="22907" xr:uid="{794A6DF2-1520-439A-BD2D-2EBAECF1CA97}"/>
    <cellStyle name="Normal 4 4 2 3 6 5" xfId="15038" xr:uid="{CA3A1C99-7CFD-4A4C-82D1-2277B4C1D22D}"/>
    <cellStyle name="Normal 4 4 2 3 7" xfId="3900" xr:uid="{A0A63680-17CA-489F-95A6-D6826EDC068D}"/>
    <cellStyle name="Normal 4 4 2 3 7 2" xfId="8731" xr:uid="{07A899F3-7EEC-467F-AEF0-B12738453FE0}"/>
    <cellStyle name="Normal 4 4 2 3 7 2 2" xfId="19111" xr:uid="{250E8EC4-8884-454C-9B4B-249992F96958}"/>
    <cellStyle name="Normal 4 4 2 3 7 3" xfId="11564" xr:uid="{9A952F7A-904B-45D3-880B-F6D974671C03}"/>
    <cellStyle name="Normal 4 4 2 3 7 3 2" xfId="21944" xr:uid="{B6ED0CF5-C516-4F13-A8BB-97E471131A4F}"/>
    <cellStyle name="Normal 4 4 2 3 7 4" xfId="16278" xr:uid="{7FA5334C-9CED-4ACE-9A17-0DE4230501E4}"/>
    <cellStyle name="Normal 4 4 2 3 8" xfId="5290" xr:uid="{8FC8B013-9E56-4911-9A8B-CAF8045B656D}"/>
    <cellStyle name="Normal 4 4 2 3 8 2" xfId="14588" xr:uid="{BC50FF17-FFFF-4D6D-B145-ACDCA896327D}"/>
    <cellStyle name="Normal 4 4 2 3 9" xfId="7041" xr:uid="{EE83E8F2-A16A-4CD0-BC5F-8F969FE98924}"/>
    <cellStyle name="Normal 4 4 2 3 9 2" xfId="17421" xr:uid="{51AFD0D0-CB0B-4931-8E43-E335997652BE}"/>
    <cellStyle name="Normal 4 4 2 4" xfId="990" xr:uid="{00000000-0005-0000-0000-000090050000}"/>
    <cellStyle name="Normal 4 4 2 4 2" xfId="3346" xr:uid="{00000000-0005-0000-0000-00002B060000}"/>
    <cellStyle name="Normal 4 4 2 4 2 2" xfId="6403" xr:uid="{20B61733-C29A-4013-826A-91229857E97E}"/>
    <cellStyle name="Normal 4 4 2 4 2 2 2" xfId="27175" xr:uid="{AE11D454-1CD7-41CE-B9C4-CA1ECC737D00}"/>
    <cellStyle name="Normal 4 4 2 4 2 2 3" xfId="15972" xr:uid="{297D34D7-ACE3-4DC9-866A-BB601572E752}"/>
    <cellStyle name="Normal 4 4 2 4 2 3" xfId="8425" xr:uid="{6A70F0BF-D7D0-4B85-B0C1-79744443D8AD}"/>
    <cellStyle name="Normal 4 4 2 4 2 3 2" xfId="18805" xr:uid="{267F612C-EEAF-43EE-B20C-E6ECA5E6DB21}"/>
    <cellStyle name="Normal 4 4 2 4 2 4" xfId="11258" xr:uid="{C6886769-9BD0-4F8E-A386-8BBF708CF0BA}"/>
    <cellStyle name="Normal 4 4 2 4 2 4 2" xfId="21638" xr:uid="{C9F7911D-DEE3-403B-83CD-E2A6C409A7AC}"/>
    <cellStyle name="Normal 4 4 2 4 2 5" xfId="23984" xr:uid="{B23B2DF9-82EF-45C7-9FBB-906912C74F17}"/>
    <cellStyle name="Normal 4 4 2 4 2 6" xfId="13906" xr:uid="{2F1045BB-53EA-4FB1-890A-6A2795B420BD}"/>
    <cellStyle name="Normal 4 4 2 4 3" xfId="2784" xr:uid="{00000000-0005-0000-0000-00002C060000}"/>
    <cellStyle name="Normal 4 4 2 4 3 2" xfId="6001" xr:uid="{95EA8E11-5537-4A68-AF65-8399F5C49F15}"/>
    <cellStyle name="Normal 4 4 2 4 3 2 2" xfId="28140" xr:uid="{68EEADF2-2AD1-47CD-95C5-623C2B15C40B}"/>
    <cellStyle name="Normal 4 4 2 4 3 2 3" xfId="15454" xr:uid="{81AC6881-060D-49E2-85F5-2E625E9E456B}"/>
    <cellStyle name="Normal 4 4 2 4 3 3" xfId="7907" xr:uid="{E3C17826-5BD3-463F-BCD5-BEEF9F957C4C}"/>
    <cellStyle name="Normal 4 4 2 4 3 3 2" xfId="18287" xr:uid="{4A831123-808B-4BCA-BC87-E889B02E29A8}"/>
    <cellStyle name="Normal 4 4 2 4 3 4" xfId="10740" xr:uid="{C684B92C-9FED-4F5B-B80A-33BD8DA70E4D}"/>
    <cellStyle name="Normal 4 4 2 4 3 4 2" xfId="21120" xr:uid="{0740E351-8637-4EB1-A9B8-E45D0364FF18}"/>
    <cellStyle name="Normal 4 4 2 4 3 5" xfId="22646" xr:uid="{771BE6F7-1616-4895-81F6-29430F4DFF5C}"/>
    <cellStyle name="Normal 4 4 2 4 3 6" xfId="13240" xr:uid="{75F1AEE9-9B4E-4585-8635-8BF605B8F223}"/>
    <cellStyle name="Normal 4 4 2 4 4" xfId="4193" xr:uid="{96BB92AC-F20C-4C4D-AE25-AF828871AFE4}"/>
    <cellStyle name="Normal 4 4 2 4 4 2" xfId="8964" xr:uid="{213E87B1-4640-4830-B3FE-2730CE3A4E12}"/>
    <cellStyle name="Normal 4 4 2 4 4 2 2" xfId="19344" xr:uid="{4732E8CE-8314-4A71-965F-4492544F64DC}"/>
    <cellStyle name="Normal 4 4 2 4 4 3" xfId="11797" xr:uid="{1E649367-FA4B-4B30-B77B-B6496126789A}"/>
    <cellStyle name="Normal 4 4 2 4 4 3 2" xfId="22177" xr:uid="{54000B27-16F5-4737-97AC-5EF6B85A6040}"/>
    <cellStyle name="Normal 4 4 2 4 4 4" xfId="23151" xr:uid="{8F9319D7-B853-4F09-B86A-AB41BD9E4F06}"/>
    <cellStyle name="Normal 4 4 2 4 4 5" xfId="16511" xr:uid="{59A15F81-D3BA-4822-93BE-A4760071BFE6}"/>
    <cellStyle name="Normal 4 4 2 4 5" xfId="5291" xr:uid="{533E2B35-FCAF-412B-9DCA-D713E1E837DA}"/>
    <cellStyle name="Normal 4 4 2 4 5 2" xfId="14589" xr:uid="{E45A6DA9-F6DD-4BE1-88EF-D73B6CBFE0B3}"/>
    <cellStyle name="Normal 4 4 2 4 6" xfId="7042" xr:uid="{7D54AB82-DC51-48D5-8538-93D0951DDF25}"/>
    <cellStyle name="Normal 4 4 2 4 6 2" xfId="17422" xr:uid="{0C0B500B-9BD5-484C-824A-61E62BE1B3F2}"/>
    <cellStyle name="Normal 4 4 2 4 7" xfId="9875" xr:uid="{35D85105-00A8-431A-98BC-D4A460429DBC}"/>
    <cellStyle name="Normal 4 4 2 4 7 2" xfId="20255" xr:uid="{A72441B9-8FDE-4736-968C-4714EBB2DBAE}"/>
    <cellStyle name="Normal 4 4 2 4 8" xfId="23943" xr:uid="{519AB3C6-84B3-4A4B-9948-7581BC858FCF}"/>
    <cellStyle name="Normal 4 4 2 4 9" xfId="12756" xr:uid="{1396107D-6352-405C-BCA7-4BC444A9CA14}"/>
    <cellStyle name="Normal 4 4 2 5" xfId="3347" xr:uid="{00000000-0005-0000-0000-00002D060000}"/>
    <cellStyle name="Normal 4 4 2 5 2" xfId="4533" xr:uid="{5E60AF2D-179F-4D24-AD54-5B7AA556A5DD}"/>
    <cellStyle name="Normal 4 4 2 5 2 2" xfId="9304" xr:uid="{35E01CA6-96A3-4431-B026-E09FEF25DB54}"/>
    <cellStyle name="Normal 4 4 2 5 2 2 2" xfId="29281" xr:uid="{C68B05B6-DAA6-4829-9645-882AF5471896}"/>
    <cellStyle name="Normal 4 4 2 5 2 2 3" xfId="19684" xr:uid="{BCAC5E27-933A-43D6-8166-3CDC64456C93}"/>
    <cellStyle name="Normal 4 4 2 5 2 3" xfId="12137" xr:uid="{0D0CE1D9-91A3-4A1B-9092-D86677B77CD0}"/>
    <cellStyle name="Normal 4 4 2 5 2 3 2" xfId="22517" xr:uid="{F63EBC74-937D-4CFC-9C04-84CE1B457986}"/>
    <cellStyle name="Normal 4 4 2 5 2 4" xfId="24127" xr:uid="{3F722632-BEB6-4346-8723-E53DF6D918A5}"/>
    <cellStyle name="Normal 4 4 2 5 2 5" xfId="16851" xr:uid="{36E94304-D19A-4F07-9B37-DC544DDD0F39}"/>
    <cellStyle name="Normal 4 4 2 5 3" xfId="6404" xr:uid="{F785735A-DF6A-4C2D-8853-2D9398843D1C}"/>
    <cellStyle name="Normal 4 4 2 5 3 2" xfId="28159" xr:uid="{4B461DD2-E85E-4D0F-A84C-F33FEE6549B2}"/>
    <cellStyle name="Normal 4 4 2 5 3 3" xfId="15973" xr:uid="{C15983D7-7394-45E1-8C77-4667DF42AD09}"/>
    <cellStyle name="Normal 4 4 2 5 4" xfId="8426" xr:uid="{5C2664CF-91DD-4A80-AE8E-2B2FB102247E}"/>
    <cellStyle name="Normal 4 4 2 5 4 2" xfId="18806" xr:uid="{312626E5-694C-4D09-8BFA-5A6B78A28534}"/>
    <cellStyle name="Normal 4 4 2 5 5" xfId="11259" xr:uid="{AE33355B-2358-4410-84AB-CD4C0EDC0107}"/>
    <cellStyle name="Normal 4 4 2 5 5 2" xfId="21639" xr:uid="{3F5C8609-160F-4530-A90A-D78FEBD4EE7D}"/>
    <cellStyle name="Normal 4 4 2 5 6" xfId="25516" xr:uid="{A9CA32F4-4CF4-4CCD-A676-7EC5AC72E217}"/>
    <cellStyle name="Normal 4 4 2 5 7" xfId="13907" xr:uid="{FF8E5222-B025-4A0F-B407-00746D92BB11}"/>
    <cellStyle name="Normal 4 4 2 6" xfId="2936" xr:uid="{00000000-0005-0000-0000-00002E060000}"/>
    <cellStyle name="Normal 4 4 2 6 2" xfId="6115" xr:uid="{5B3B8C6D-A847-46E6-9FFA-E283D1827F41}"/>
    <cellStyle name="Normal 4 4 2 6 2 2" xfId="27500" xr:uid="{256FD398-1765-4561-B83B-60BA0532852E}"/>
    <cellStyle name="Normal 4 4 2 6 2 3" xfId="15593" xr:uid="{628FFAED-D951-44EC-8EDC-07AD4BDDC531}"/>
    <cellStyle name="Normal 4 4 2 6 3" xfId="8046" xr:uid="{3159FA81-94C4-4D3A-8F13-76BF2389BBB9}"/>
    <cellStyle name="Normal 4 4 2 6 3 2" xfId="18426" xr:uid="{360F8008-33CF-4D76-82CB-D0439AE14674}"/>
    <cellStyle name="Normal 4 4 2 6 4" xfId="10879" xr:uid="{1A7917F8-51D4-4B2F-849F-B7F8A81829AD}"/>
    <cellStyle name="Normal 4 4 2 6 4 2" xfId="21259" xr:uid="{EA4F534D-6D68-42D7-98EB-6CBB0775F31C}"/>
    <cellStyle name="Normal 4 4 2 6 5" xfId="22757" xr:uid="{BE31A1BC-E09B-45D6-A853-5E4B01C10954}"/>
    <cellStyle name="Normal 4 4 2 6 6" xfId="13454" xr:uid="{AC3B5C53-4470-46C2-BD54-B93BA475B524}"/>
    <cellStyle name="Normal 4 4 2 7" xfId="2496" xr:uid="{00000000-0005-0000-0000-00002F060000}"/>
    <cellStyle name="Normal 4 4 2 7 2" xfId="5778" xr:uid="{6C89BBB6-B358-40CC-A506-DF06AF094E74}"/>
    <cellStyle name="Normal 4 4 2 7 2 2" xfId="27185" xr:uid="{AF97877D-DC51-4FD6-8AB3-CF38E2140017}"/>
    <cellStyle name="Normal 4 4 2 7 2 3" xfId="15167" xr:uid="{57C8706A-73C8-4E4E-B7B5-23D436CB38CA}"/>
    <cellStyle name="Normal 4 4 2 7 3" xfId="7620" xr:uid="{4963D2F7-C942-410B-A0FB-94E0DC35EA63}"/>
    <cellStyle name="Normal 4 4 2 7 3 2" xfId="18000" xr:uid="{EB8D888C-28AD-4A32-A8EE-59687F8BC34F}"/>
    <cellStyle name="Normal 4 4 2 7 4" xfId="10453" xr:uid="{42BE68C6-AD2C-4A30-85AC-FF0D67F7855A}"/>
    <cellStyle name="Normal 4 4 2 7 4 2" xfId="20833" xr:uid="{CB5FC10B-AC48-4DA8-A409-C02114CDE171}"/>
    <cellStyle name="Normal 4 4 2 7 5" xfId="22929" xr:uid="{FA34AF95-0BFC-4073-918E-2CF4FC4D06D4}"/>
    <cellStyle name="Normal 4 4 2 7 6" xfId="12883" xr:uid="{3372F42B-11D6-48F8-94B4-E68C129381B2}"/>
    <cellStyle name="Normal 4 4 2 8" xfId="2190" xr:uid="{00000000-0005-0000-0000-000018060000}"/>
    <cellStyle name="Normal 4 4 2 8 2" xfId="7316" xr:uid="{F821927E-FF2E-47FC-B390-71685C7CCE2B}"/>
    <cellStyle name="Normal 4 4 2 8 2 2" xfId="17696" xr:uid="{38FF1FEC-56E1-4843-B852-D3A78EC33CC7}"/>
    <cellStyle name="Normal 4 4 2 8 3" xfId="10149" xr:uid="{71790410-07D4-467B-A565-A2406DC2C56F}"/>
    <cellStyle name="Normal 4 4 2 8 3 2" xfId="20529" xr:uid="{409FBD40-5A2B-4A72-809F-EE173AC1241F}"/>
    <cellStyle name="Normal 4 4 2 8 4" xfId="23158" xr:uid="{06BF8221-A1D6-47ED-82A6-7E370277956D}"/>
    <cellStyle name="Normal 4 4 2 8 5" xfId="14863" xr:uid="{881F6974-E9F0-46E4-8294-8C2A320F09FA}"/>
    <cellStyle name="Normal 4 4 2 9" xfId="3986" xr:uid="{B16C01AD-B9E5-44C6-ADA8-D9B3921D7DFB}"/>
    <cellStyle name="Normal 4 4 2 9 2" xfId="8809" xr:uid="{281D8EDE-F9A6-43C1-9742-21DE38177E57}"/>
    <cellStyle name="Normal 4 4 2 9 2 2" xfId="19189" xr:uid="{9AEBB8E4-FDE3-413D-AA75-01417202CE90}"/>
    <cellStyle name="Normal 4 4 2 9 3" xfId="11642" xr:uid="{3267E1C4-3272-441D-8A24-461403A7F96B}"/>
    <cellStyle name="Normal 4 4 2 9 3 2" xfId="22022" xr:uid="{DDD9BDDF-AFFC-4EB4-9874-C133700B6679}"/>
    <cellStyle name="Normal 4 4 2 9 4" xfId="16356" xr:uid="{C9A5B588-EB5B-4732-9027-4843E7F14F44}"/>
    <cellStyle name="Normal 4 4 3" xfId="991" xr:uid="{00000000-0005-0000-0000-000091050000}"/>
    <cellStyle name="Normal 4 4 3 10" xfId="5292" xr:uid="{88B6DE60-D7A5-41FD-996D-110C6073BC2F}"/>
    <cellStyle name="Normal 4 4 3 10 2" xfId="14590" xr:uid="{CEA30152-4AF3-4C5C-BEAC-D06BFA565B8E}"/>
    <cellStyle name="Normal 4 4 3 11" xfId="7043" xr:uid="{2DC32E99-2A6D-4B7A-91E3-D2377718AACA}"/>
    <cellStyle name="Normal 4 4 3 11 2" xfId="17423" xr:uid="{8134CA82-294A-4E34-AA54-41DC39FEAD23}"/>
    <cellStyle name="Normal 4 4 3 12" xfId="9876" xr:uid="{A898B6A6-D9A0-49CF-843D-5A41ACD04B3E}"/>
    <cellStyle name="Normal 4 4 3 12 2" xfId="20256" xr:uid="{67DD2765-FEF1-4A0A-A1BE-F5BF3D9D41ED}"/>
    <cellStyle name="Normal 4 4 3 13" xfId="24668" xr:uid="{8E62B68A-D58A-4532-91A2-F2AF68881A4F}"/>
    <cellStyle name="Normal 4 4 3 14" xfId="12458" xr:uid="{6D09E4C8-F1C9-40F3-A072-8BF6DC8D0B70}"/>
    <cellStyle name="Normal 4 4 3 2" xfId="992" xr:uid="{00000000-0005-0000-0000-000092050000}"/>
    <cellStyle name="Normal 4 4 3 2 10" xfId="9877" xr:uid="{F255A013-70AB-4A59-8633-B48A70F454FC}"/>
    <cellStyle name="Normal 4 4 3 2 10 2" xfId="20257" xr:uid="{D28DD238-54D2-4B69-A7C1-6CE81E63D2FA}"/>
    <cellStyle name="Normal 4 4 3 2 11" xfId="24672" xr:uid="{366AD8EB-E5A1-4DD2-B560-9D07126072B4}"/>
    <cellStyle name="Normal 4 4 3 2 12" xfId="12599" xr:uid="{1D5673CB-386D-40C7-88B0-0DB1519D39A4}"/>
    <cellStyle name="Normal 4 4 3 2 2" xfId="993" xr:uid="{00000000-0005-0000-0000-000093050000}"/>
    <cellStyle name="Normal 4 4 3 2 2 2" xfId="3349" xr:uid="{00000000-0005-0000-0000-000033060000}"/>
    <cellStyle name="Normal 4 4 3 2 2 2 2" xfId="6406" xr:uid="{00633550-0CEB-489C-BF76-9FA9D44E0746}"/>
    <cellStyle name="Normal 4 4 3 2 2 2 2 2" xfId="28045" xr:uid="{107BB400-7316-403D-A324-78BEE252AE6E}"/>
    <cellStyle name="Normal 4 4 3 2 2 2 2 3" xfId="28054" xr:uid="{D4671570-37DF-4E1F-9685-441CF788607D}"/>
    <cellStyle name="Normal 4 4 3 2 2 2 2 4" xfId="15975" xr:uid="{569A8433-37B8-4B2D-BED4-516E8C1CFB99}"/>
    <cellStyle name="Normal 4 4 3 2 2 2 3" xfId="8428" xr:uid="{43432A74-8AD5-42AF-A9F2-FCAC50F97D32}"/>
    <cellStyle name="Normal 4 4 3 2 2 2 3 2" xfId="28910" xr:uid="{6D738C94-1394-421B-8925-58847C9B12F2}"/>
    <cellStyle name="Normal 4 4 3 2 2 2 3 3" xfId="18808" xr:uid="{C04674E1-32BF-4D6F-B1B9-B9F6653E7F7B}"/>
    <cellStyle name="Normal 4 4 3 2 2 2 4" xfId="11261" xr:uid="{3EDAD551-5A33-47A0-9975-2DE6BABECBDF}"/>
    <cellStyle name="Normal 4 4 3 2 2 2 4 2" xfId="21641" xr:uid="{EBB800D0-4C8B-483A-A777-005DB570AC02}"/>
    <cellStyle name="Normal 4 4 3 2 2 2 5" xfId="25191" xr:uid="{AC222BDA-295B-4B7F-9BF5-C5D478EC2486}"/>
    <cellStyle name="Normal 4 4 3 2 2 2 6" xfId="13909" xr:uid="{27E63BC5-56C9-489C-A731-AF3D82D6E2CC}"/>
    <cellStyle name="Normal 4 4 3 2 2 3" xfId="4342" xr:uid="{0C5886EB-F9A9-433B-B04A-12B1F791A654}"/>
    <cellStyle name="Normal 4 4 3 2 2 3 2" xfId="9113" xr:uid="{48B52A04-3533-40E8-BBC6-9F81FA09C7E8}"/>
    <cellStyle name="Normal 4 4 3 2 2 3 2 2" xfId="29156" xr:uid="{CC7B71A2-16DA-44FB-ABEF-A9D0EFEE69CE}"/>
    <cellStyle name="Normal 4 4 3 2 2 3 2 3" xfId="19493" xr:uid="{5F1BACCC-80CB-498D-9DAC-6A7E5380D294}"/>
    <cellStyle name="Normal 4 4 3 2 2 3 3" xfId="11946" xr:uid="{25FC1F0C-D661-4395-8501-84C4EA98AB69}"/>
    <cellStyle name="Normal 4 4 3 2 2 3 3 2" xfId="22326" xr:uid="{206E4AEB-9D88-4016-85D2-A25E338C833B}"/>
    <cellStyle name="Normal 4 4 3 2 2 3 4" xfId="23495" xr:uid="{AA8374BD-F104-48E4-8843-A94EBE10930E}"/>
    <cellStyle name="Normal 4 4 3 2 2 3 5" xfId="16660" xr:uid="{072914E5-77BE-4B58-9C08-4E51D0FBFA68}"/>
    <cellStyle name="Normal 4 4 3 2 2 4" xfId="5294" xr:uid="{26717934-BE0B-4FD6-B482-94A25175970F}"/>
    <cellStyle name="Normal 4 4 3 2 2 4 2" xfId="27801" xr:uid="{E471440A-0506-45A8-8DCF-223AF063FB8B}"/>
    <cellStyle name="Normal 4 4 3 2 2 4 3" xfId="14592" xr:uid="{58AA8BF7-CC5F-4C5B-9F16-DC942AD323E2}"/>
    <cellStyle name="Normal 4 4 3 2 2 5" xfId="7045" xr:uid="{8C01A2C2-DACA-42D4-ADB1-02790D8E85E5}"/>
    <cellStyle name="Normal 4 4 3 2 2 5 2" xfId="17425" xr:uid="{5B993106-9B55-4855-9C3B-A88708F6DFCF}"/>
    <cellStyle name="Normal 4 4 3 2 2 6" xfId="9878" xr:uid="{9BCF11DB-9CF6-4244-8DF9-783DEDCCADDA}"/>
    <cellStyle name="Normal 4 4 3 2 2 6 2" xfId="20258" xr:uid="{56E7D71D-6185-4232-B67F-A7EC19DCE073}"/>
    <cellStyle name="Normal 4 4 3 2 2 7" xfId="24303" xr:uid="{7A7012E4-D9D2-45AE-B5A2-4FCEDA725ACA}"/>
    <cellStyle name="Normal 4 4 3 2 2 8" xfId="13245" xr:uid="{64D362F5-1611-4AC2-AE01-8C579BB6751B}"/>
    <cellStyle name="Normal 4 4 3 2 3" xfId="3350" xr:uid="{00000000-0005-0000-0000-000034060000}"/>
    <cellStyle name="Normal 4 4 3 2 3 2" xfId="4534" xr:uid="{2A0F3A8C-4A5A-47EC-ACD2-D50F6D6C82F7}"/>
    <cellStyle name="Normal 4 4 3 2 3 2 2" xfId="9305" xr:uid="{386CECEE-1C2B-4675-9F80-8A8AAECC8B6F}"/>
    <cellStyle name="Normal 4 4 3 2 3 2 2 2" xfId="29282" xr:uid="{62E6EE81-F264-4690-B08D-D11F23B9190D}"/>
    <cellStyle name="Normal 4 4 3 2 3 2 2 3" xfId="19685" xr:uid="{EFA10093-6DA2-4B7C-80EA-DD8CD4FA7702}"/>
    <cellStyle name="Normal 4 4 3 2 3 2 3" xfId="12138" xr:uid="{F280EA41-8078-48B8-A463-73C033571C38}"/>
    <cellStyle name="Normal 4 4 3 2 3 2 3 2" xfId="22518" xr:uid="{3D09AA19-0E66-4EB2-A359-633324598582}"/>
    <cellStyle name="Normal 4 4 3 2 3 2 4" xfId="24811" xr:uid="{952D9C29-925D-4A29-8664-70B026A402B6}"/>
    <cellStyle name="Normal 4 4 3 2 3 2 5" xfId="16852" xr:uid="{C02EC18D-4EC3-4EB0-B8D4-17E8B5FDB6EA}"/>
    <cellStyle name="Normal 4 4 3 2 3 3" xfId="6407" xr:uid="{91A91A5F-D051-4EBF-9066-F692AF96864B}"/>
    <cellStyle name="Normal 4 4 3 2 3 3 2" xfId="27552" xr:uid="{C9E2869B-EC75-4687-95C0-6BE5BB5077ED}"/>
    <cellStyle name="Normal 4 4 3 2 3 3 3" xfId="15976" xr:uid="{D4A3621A-2D8E-4B11-9F92-F68142AEBBDA}"/>
    <cellStyle name="Normal 4 4 3 2 3 4" xfId="8429" xr:uid="{A0F448F4-0E27-4CD4-BA2E-E84BC0C84681}"/>
    <cellStyle name="Normal 4 4 3 2 3 4 2" xfId="18809" xr:uid="{4B0F16B0-9C06-4C83-AD89-0D17C2242C3F}"/>
    <cellStyle name="Normal 4 4 3 2 3 5" xfId="11262" xr:uid="{7DF33F54-5FDB-44FE-9057-7B6E59DA09A5}"/>
    <cellStyle name="Normal 4 4 3 2 3 5 2" xfId="21642" xr:uid="{3754B178-E58F-47DB-A78C-F96880072886}"/>
    <cellStyle name="Normal 4 4 3 2 3 6" xfId="23029" xr:uid="{CA007D25-6172-437D-A65E-BFAE886AC180}"/>
    <cellStyle name="Normal 4 4 3 2 3 7" xfId="13910" xr:uid="{BB4D16E7-B394-45F0-AFD2-45F403903763}"/>
    <cellStyle name="Normal 4 4 3 2 4" xfId="3348" xr:uid="{00000000-0005-0000-0000-000035060000}"/>
    <cellStyle name="Normal 4 4 3 2 4 2" xfId="6405" xr:uid="{E1D61AF0-110C-4A7F-A9D6-B3B628E21F99}"/>
    <cellStyle name="Normal 4 4 3 2 4 2 2" xfId="28567" xr:uid="{E915782A-F4DA-4A59-9F00-74A4A8A56104}"/>
    <cellStyle name="Normal 4 4 3 2 4 2 3" xfId="15974" xr:uid="{7C31119E-A159-4E6B-8ADB-126245A31818}"/>
    <cellStyle name="Normal 4 4 3 2 4 3" xfId="8427" xr:uid="{8EE90E21-299B-47B2-A2F4-C7BFE3DD8AAD}"/>
    <cellStyle name="Normal 4 4 3 2 4 3 2" xfId="18807" xr:uid="{7AA1D0A5-007E-4050-9A9B-72623895D301}"/>
    <cellStyle name="Normal 4 4 3 2 4 4" xfId="11260" xr:uid="{94D5D4E3-3608-46BD-B574-85ECE77FAC8E}"/>
    <cellStyle name="Normal 4 4 3 2 4 4 2" xfId="21640" xr:uid="{3EDEE02D-59D4-47A9-9F5E-D57F2BAEF8D7}"/>
    <cellStyle name="Normal 4 4 3 2 4 5" xfId="24725" xr:uid="{D696B5D4-4C25-48F6-A7D7-B57F18260A53}"/>
    <cellStyle name="Normal 4 4 3 2 4 6" xfId="13908" xr:uid="{B03E9160-65CA-4ED8-8AEF-3BE7EC556657}"/>
    <cellStyle name="Normal 4 4 3 2 5" xfId="2533" xr:uid="{00000000-0005-0000-0000-000036060000}"/>
    <cellStyle name="Normal 4 4 3 2 5 2" xfId="5806" xr:uid="{D4BF47C8-FF73-444E-81E2-7F182E7B0AC6}"/>
    <cellStyle name="Normal 4 4 3 2 5 2 2" xfId="26995" xr:uid="{F6291A55-DD33-42BA-BA02-ED344CCDFB28}"/>
    <cellStyle name="Normal 4 4 3 2 5 2 3" xfId="15204" xr:uid="{79871B39-F309-4A30-AD38-F63F5787752B}"/>
    <cellStyle name="Normal 4 4 3 2 5 3" xfId="7657" xr:uid="{58CC0819-D813-425A-973A-3EEEAF1A1778}"/>
    <cellStyle name="Normal 4 4 3 2 5 3 2" xfId="18037" xr:uid="{6EA1ED6B-715D-48FC-A3CB-64B3312C0AA3}"/>
    <cellStyle name="Normal 4 4 3 2 5 4" xfId="10490" xr:uid="{81719869-DC8F-4F37-ABC0-DE4BF813ED34}"/>
    <cellStyle name="Normal 4 4 3 2 5 4 2" xfId="20870" xr:uid="{B8068C4B-6753-42D6-B3E8-27426EE0C0F6}"/>
    <cellStyle name="Normal 4 4 3 2 5 5" xfId="24539" xr:uid="{A318FF14-026E-45A3-A70F-1A2111E853AF}"/>
    <cellStyle name="Normal 4 4 3 2 5 6" xfId="12920" xr:uid="{09E791B4-3C1F-4420-BF75-EC5501BDD391}"/>
    <cellStyle name="Normal 4 4 3 2 6" xfId="2366" xr:uid="{00000000-0005-0000-0000-000031060000}"/>
    <cellStyle name="Normal 4 4 3 2 6 2" xfId="7492" xr:uid="{192012FC-A505-4340-98FE-A3126E95501E}"/>
    <cellStyle name="Normal 4 4 3 2 6 2 2" xfId="17872" xr:uid="{03111FB6-39A8-451B-96F2-72E8DD23A6B9}"/>
    <cellStyle name="Normal 4 4 3 2 6 3" xfId="10325" xr:uid="{904AECDB-464E-4755-BE19-8F70B5547D5C}"/>
    <cellStyle name="Normal 4 4 3 2 6 3 2" xfId="20705" xr:uid="{CFB0C1BB-A858-4141-8C35-EE59CCB35971}"/>
    <cellStyle name="Normal 4 4 3 2 6 4" xfId="25585" xr:uid="{432B12DE-9603-4960-A1BB-3A86AE412E29}"/>
    <cellStyle name="Normal 4 4 3 2 6 5" xfId="15039" xr:uid="{B0DAF18C-3B61-444C-889B-8081FD024C30}"/>
    <cellStyle name="Normal 4 4 3 2 7" xfId="3901" xr:uid="{6225CC75-CA53-4133-8BE5-2959BE0A2A54}"/>
    <cellStyle name="Normal 4 4 3 2 7 2" xfId="8732" xr:uid="{650C195F-1910-4E5D-9E1B-E17080A82A8C}"/>
    <cellStyle name="Normal 4 4 3 2 7 2 2" xfId="19112" xr:uid="{39532BFA-4E0E-4D98-8650-C1361F182236}"/>
    <cellStyle name="Normal 4 4 3 2 7 3" xfId="11565" xr:uid="{FE4574BF-3DA2-426C-8908-083B65F401C2}"/>
    <cellStyle name="Normal 4 4 3 2 7 3 2" xfId="21945" xr:uid="{3CE25913-3A01-4CB2-95CD-67E3AF59AB1A}"/>
    <cellStyle name="Normal 4 4 3 2 7 4" xfId="16279" xr:uid="{8394EDD0-2244-44D5-BD54-BA89D120D19C}"/>
    <cellStyle name="Normal 4 4 3 2 8" xfId="5293" xr:uid="{CC0C7A1D-A8E1-4FAD-A9D6-DBDD1C0D7E69}"/>
    <cellStyle name="Normal 4 4 3 2 8 2" xfId="14591" xr:uid="{A9B60DA8-CCEB-4E20-8F16-DFEB8FE5C967}"/>
    <cellStyle name="Normal 4 4 3 2 9" xfId="7044" xr:uid="{4B57BBD0-EBA8-4E97-B741-1C10AE2A913B}"/>
    <cellStyle name="Normal 4 4 3 2 9 2" xfId="17424" xr:uid="{6A3E1E8E-7DFE-4F85-8B1D-A88865591F12}"/>
    <cellStyle name="Normal 4 4 3 3" xfId="994" xr:uid="{00000000-0005-0000-0000-000094050000}"/>
    <cellStyle name="Normal 4 4 3 3 10" xfId="22806" xr:uid="{987EE5FF-8B79-4E53-A401-27689ED6ACC7}"/>
    <cellStyle name="Normal 4 4 3 3 11" xfId="12757" xr:uid="{5F98A08F-7AEE-4A90-BF5A-5E6C2B3C6D77}"/>
    <cellStyle name="Normal 4 4 3 3 2" xfId="2788" xr:uid="{00000000-0005-0000-0000-000038060000}"/>
    <cellStyle name="Normal 4 4 3 3 2 2" xfId="3352" xr:uid="{00000000-0005-0000-0000-000039060000}"/>
    <cellStyle name="Normal 4 4 3 3 2 2 2" xfId="6409" xr:uid="{F0D7B8CE-5989-4B44-A11D-6BE5EE023DAE}"/>
    <cellStyle name="Normal 4 4 3 3 2 2 2 2" xfId="26309" xr:uid="{20ECE3AB-95E1-4C72-8547-E6DAA8F39BBE}"/>
    <cellStyle name="Normal 4 4 3 3 2 2 2 3" xfId="15978" xr:uid="{8E92EA97-8D72-4EEE-A896-10989C13FA8E}"/>
    <cellStyle name="Normal 4 4 3 3 2 2 3" xfId="8431" xr:uid="{D7890BE3-5F25-4868-9459-F482288A4646}"/>
    <cellStyle name="Normal 4 4 3 3 2 2 3 2" xfId="18811" xr:uid="{266E21A7-4E13-495B-9688-0FE00F07C4C2}"/>
    <cellStyle name="Normal 4 4 3 3 2 2 4" xfId="11264" xr:uid="{6B8BCF1B-AAD3-4E3A-B2FC-149DEA071F0B}"/>
    <cellStyle name="Normal 4 4 3 3 2 2 4 2" xfId="21644" xr:uid="{CA266A13-83DD-4E1A-8451-05463928871A}"/>
    <cellStyle name="Normal 4 4 3 3 2 2 5" xfId="24321" xr:uid="{5C4AF685-1C8F-44AD-A0D2-86B37A4B3AE6}"/>
    <cellStyle name="Normal 4 4 3 3 2 2 6" xfId="13912" xr:uid="{CAC97086-7938-48DA-894B-B82DA6F61B8B}"/>
    <cellStyle name="Normal 4 4 3 3 2 3" xfId="4343" xr:uid="{9B92228C-3E74-489C-8801-556384B30F1A}"/>
    <cellStyle name="Normal 4 4 3 3 2 3 2" xfId="9114" xr:uid="{DDADC91D-FC06-4187-AE2E-AF80FDA92CF5}"/>
    <cellStyle name="Normal 4 4 3 3 2 3 2 2" xfId="29157" xr:uid="{89767C29-DD53-4656-9EB4-8C1FAE3C4C6D}"/>
    <cellStyle name="Normal 4 4 3 3 2 3 2 3" xfId="19494" xr:uid="{14738460-639F-4038-8F22-F3168F19F5A3}"/>
    <cellStyle name="Normal 4 4 3 3 2 3 3" xfId="11947" xr:uid="{C13D50FA-4882-4268-B2A3-32EA8066D09C}"/>
    <cellStyle name="Normal 4 4 3 3 2 3 3 2" xfId="22327" xr:uid="{276D7538-C8F0-4F78-ACF2-D991DFD3DB63}"/>
    <cellStyle name="Normal 4 4 3 3 2 3 4" xfId="25486" xr:uid="{87FF3322-4FC3-4053-A1F2-F8EFC4AAE8BF}"/>
    <cellStyle name="Normal 4 4 3 3 2 3 5" xfId="16661" xr:uid="{64F5A6FE-B27C-419C-8DAC-DD7DEEE8DD7E}"/>
    <cellStyle name="Normal 4 4 3 3 2 4" xfId="6005" xr:uid="{DC03F221-C779-438F-B08A-301AB2C51A32}"/>
    <cellStyle name="Normal 4 4 3 3 2 4 2" xfId="26751" xr:uid="{7E56A677-DD69-4423-A87C-C38E81CDF76C}"/>
    <cellStyle name="Normal 4 4 3 3 2 4 3" xfId="15458" xr:uid="{8CE8E04D-DABA-4F74-A4D7-17932519216B}"/>
    <cellStyle name="Normal 4 4 3 3 2 5" xfId="7911" xr:uid="{135AA85E-B505-4979-8CFE-8F669DFB904C}"/>
    <cellStyle name="Normal 4 4 3 3 2 5 2" xfId="18291" xr:uid="{9C6875CF-756F-4369-917A-1465F7590E8E}"/>
    <cellStyle name="Normal 4 4 3 3 2 6" xfId="10744" xr:uid="{81E31FC3-9B90-4324-A081-8B029DE02FBB}"/>
    <cellStyle name="Normal 4 4 3 3 2 6 2" xfId="21124" xr:uid="{BB59E8E2-2876-44B8-9E50-3A0D9FDF678F}"/>
    <cellStyle name="Normal 4 4 3 3 2 7" xfId="24537" xr:uid="{D0303B1B-2F01-471D-8F33-C7270CAF9253}"/>
    <cellStyle name="Normal 4 4 3 3 2 8" xfId="13246" xr:uid="{173229FF-8CBC-415F-9F70-A0EEEACE8ADD}"/>
    <cellStyle name="Normal 4 4 3 3 3" xfId="3353" xr:uid="{00000000-0005-0000-0000-00003A060000}"/>
    <cellStyle name="Normal 4 4 3 3 3 2" xfId="4535" xr:uid="{2AF32572-1D55-4043-826F-337A7D3BA8CE}"/>
    <cellStyle name="Normal 4 4 3 3 3 2 2" xfId="9306" xr:uid="{45D872CE-A08D-46C5-A3DD-CDA2BF6CAC57}"/>
    <cellStyle name="Normal 4 4 3 3 3 2 2 2" xfId="29283" xr:uid="{CE6FA758-4B8B-4C6D-806B-8AE678C81868}"/>
    <cellStyle name="Normal 4 4 3 3 3 2 2 3" xfId="19686" xr:uid="{44E12208-224C-4FDB-A214-4B6F69A1F655}"/>
    <cellStyle name="Normal 4 4 3 3 3 2 3" xfId="12139" xr:uid="{52809B32-C92D-4190-AB94-36EA9F3C327D}"/>
    <cellStyle name="Normal 4 4 3 3 3 2 3 2" xfId="22519" xr:uid="{45274F09-A6A6-4C4A-90F6-70E767FA7A66}"/>
    <cellStyle name="Normal 4 4 3 3 3 2 4" xfId="24206" xr:uid="{756062A5-B80E-49F4-AFE4-CD7C99C58703}"/>
    <cellStyle name="Normal 4 4 3 3 3 2 5" xfId="16853" xr:uid="{91FE53EC-E4A0-4C39-AE05-CD1981029634}"/>
    <cellStyle name="Normal 4 4 3 3 3 3" xfId="6410" xr:uid="{EA003898-62FC-4629-B6C3-D855DEF0542D}"/>
    <cellStyle name="Normal 4 4 3 3 3 3 2" xfId="27033" xr:uid="{EB7ADEE8-6F10-447A-9F5D-DBF7D9E7F011}"/>
    <cellStyle name="Normal 4 4 3 3 3 3 3" xfId="15979" xr:uid="{4F70E156-9B38-42D4-8E18-B4690DD41064}"/>
    <cellStyle name="Normal 4 4 3 3 3 4" xfId="8432" xr:uid="{28892803-79E2-452F-90CA-6BC77CF0B8F1}"/>
    <cellStyle name="Normal 4 4 3 3 3 4 2" xfId="18812" xr:uid="{F25BF1F6-DAE9-4182-B9D8-83B852976089}"/>
    <cellStyle name="Normal 4 4 3 3 3 5" xfId="11265" xr:uid="{A07FF229-102F-4CE4-B5BB-201F868E9851}"/>
    <cellStyle name="Normal 4 4 3 3 3 5 2" xfId="21645" xr:uid="{9572FE2A-D274-485D-A855-286B92CDED99}"/>
    <cellStyle name="Normal 4 4 3 3 3 6" xfId="24687" xr:uid="{6416F198-8AD4-4B3A-9F17-CEEADF7E3048}"/>
    <cellStyle name="Normal 4 4 3 3 3 7" xfId="13913" xr:uid="{7B4F3DE0-9FDC-4221-AD6B-EE360D26973C}"/>
    <cellStyle name="Normal 4 4 3 3 4" xfId="3351" xr:uid="{00000000-0005-0000-0000-00003B060000}"/>
    <cellStyle name="Normal 4 4 3 3 4 2" xfId="6408" xr:uid="{6A58AA44-063B-43CE-B4FE-985CDAE9F865}"/>
    <cellStyle name="Normal 4 4 3 3 4 2 2" xfId="27091" xr:uid="{01FB4A3D-7480-408E-ABA8-EF7662A5402B}"/>
    <cellStyle name="Normal 4 4 3 3 4 2 3" xfId="15977" xr:uid="{A73A6EF9-151F-4F93-AD08-B5DD39728763}"/>
    <cellStyle name="Normal 4 4 3 3 4 3" xfId="8430" xr:uid="{CF293C32-F919-4C58-AC3E-3E5AB26D8B3C}"/>
    <cellStyle name="Normal 4 4 3 3 4 3 2" xfId="18810" xr:uid="{477A468F-C2D5-4456-890A-FF41B7654703}"/>
    <cellStyle name="Normal 4 4 3 3 4 4" xfId="11263" xr:uid="{A039E16B-631D-427E-895C-CBABD9D4E697}"/>
    <cellStyle name="Normal 4 4 3 3 4 4 2" xfId="21643" xr:uid="{47BDA3F0-6F5E-462A-BC6D-126B47833054}"/>
    <cellStyle name="Normal 4 4 3 3 4 5" xfId="24362" xr:uid="{9538830B-933E-45F1-BC65-9663407F486D}"/>
    <cellStyle name="Normal 4 4 3 3 4 6" xfId="13911" xr:uid="{93F374F6-97EE-4EBD-99B3-147461753B05}"/>
    <cellStyle name="Normal 4 4 3 3 5" xfId="2635" xr:uid="{00000000-0005-0000-0000-00003C060000}"/>
    <cellStyle name="Normal 4 4 3 3 5 2" xfId="5896" xr:uid="{63CA9AAF-F898-4537-8DBE-380FD52EA124}"/>
    <cellStyle name="Normal 4 4 3 3 5 2 2" xfId="25896" xr:uid="{5187551B-F931-4F3F-9206-E053730CE909}"/>
    <cellStyle name="Normal 4 4 3 3 5 2 3" xfId="15306" xr:uid="{961BEBA4-5A1C-4407-BA52-D43019A5E04F}"/>
    <cellStyle name="Normal 4 4 3 3 5 3" xfId="7759" xr:uid="{C6EFDBEE-700F-410E-BB09-BCD1CE215D15}"/>
    <cellStyle name="Normal 4 4 3 3 5 3 2" xfId="18139" xr:uid="{552287C7-C581-4E88-BBC5-A50C28782E2B}"/>
    <cellStyle name="Normal 4 4 3 3 5 4" xfId="10592" xr:uid="{DAA8BED5-C170-49E3-AC82-37DBA6B62B26}"/>
    <cellStyle name="Normal 4 4 3 3 5 4 2" xfId="20972" xr:uid="{7E5C18AC-3CCD-4195-B99A-712E5F5B6083}"/>
    <cellStyle name="Normal 4 4 3 3 5 5" xfId="22809" xr:uid="{7D0DEE30-7119-4E67-838F-7CD9460FC46C}"/>
    <cellStyle name="Normal 4 4 3 3 5 6" xfId="13023" xr:uid="{24990CB0-AC00-47D7-8D6B-73BD6DB6B8DC}"/>
    <cellStyle name="Normal 4 4 3 3 6" xfId="4194" xr:uid="{F8050C67-3479-48F0-B876-AD9FA46BA241}"/>
    <cellStyle name="Normal 4 4 3 3 6 2" xfId="8965" xr:uid="{93D58050-9847-47E1-A557-62177E9B5932}"/>
    <cellStyle name="Normal 4 4 3 3 6 2 2" xfId="19345" xr:uid="{98EFF169-CDEC-4076-B940-C5FA2B85906C}"/>
    <cellStyle name="Normal 4 4 3 3 6 3" xfId="11798" xr:uid="{F09FD3D1-DFD5-4556-90D5-D910BA727AD6}"/>
    <cellStyle name="Normal 4 4 3 3 6 3 2" xfId="22178" xr:uid="{E36F1620-3757-4F53-B69F-A9FF7618A73E}"/>
    <cellStyle name="Normal 4 4 3 3 6 4" xfId="24369" xr:uid="{8EE0D10C-BDC4-4D48-970D-E5DE062DDB5A}"/>
    <cellStyle name="Normal 4 4 3 3 6 5" xfId="16512" xr:uid="{72836CC3-ABF1-40C5-A4D5-2351DEC11668}"/>
    <cellStyle name="Normal 4 4 3 3 7" xfId="5295" xr:uid="{5803F386-E0DE-4418-9726-4CE82A63EF34}"/>
    <cellStyle name="Normal 4 4 3 3 7 2" xfId="14593" xr:uid="{74767BF4-0B8F-4645-BCD0-84EFEFF6D25E}"/>
    <cellStyle name="Normal 4 4 3 3 8" xfId="7046" xr:uid="{013B7FAA-C254-48DA-BE9F-BA80F3E2D199}"/>
    <cellStyle name="Normal 4 4 3 3 8 2" xfId="17426" xr:uid="{CC2020D9-9169-4658-A4C8-416E8A9C78A1}"/>
    <cellStyle name="Normal 4 4 3 3 9" xfId="9879" xr:uid="{EAFE72B4-CD0F-40A2-97A0-4393DEC9A480}"/>
    <cellStyle name="Normal 4 4 3 3 9 2" xfId="20259" xr:uid="{7041593E-E7E2-47B3-9CA6-05347C57A4CB}"/>
    <cellStyle name="Normal 4 4 3 4" xfId="995" xr:uid="{00000000-0005-0000-0000-000095050000}"/>
    <cellStyle name="Normal 4 4 3 4 2" xfId="3354" xr:uid="{00000000-0005-0000-0000-00003E060000}"/>
    <cellStyle name="Normal 4 4 3 4 2 2" xfId="6411" xr:uid="{7251E840-34B1-4638-AC6A-DA67EA434AB4}"/>
    <cellStyle name="Normal 4 4 3 4 2 2 2" xfId="26058" xr:uid="{627FC662-B7FB-4583-9C2B-9F337F31DCAE}"/>
    <cellStyle name="Normal 4 4 3 4 2 2 3" xfId="15980" xr:uid="{AE59D1FA-1A30-4209-96F1-FC197317C669}"/>
    <cellStyle name="Normal 4 4 3 4 2 3" xfId="8433" xr:uid="{5FF22C8E-A8CA-4C6B-B4FA-1490ED4E47C3}"/>
    <cellStyle name="Normal 4 4 3 4 2 3 2" xfId="18813" xr:uid="{0686A48E-2A88-4628-8EFC-A49CE885F430}"/>
    <cellStyle name="Normal 4 4 3 4 2 4" xfId="11266" xr:uid="{167CC1D2-CD4C-4712-A33D-4E588DE42570}"/>
    <cellStyle name="Normal 4 4 3 4 2 4 2" xfId="21646" xr:uid="{0F4F9595-CB11-459A-9B40-40764B12B937}"/>
    <cellStyle name="Normal 4 4 3 4 2 5" xfId="23483" xr:uid="{B004CFA2-89DD-4179-9F8C-5BDF9FA7BDC5}"/>
    <cellStyle name="Normal 4 4 3 4 2 6" xfId="13914" xr:uid="{944A871A-516B-42FA-94EF-A5BB54FDED7E}"/>
    <cellStyle name="Normal 4 4 3 4 3" xfId="4341" xr:uid="{7D4F83D3-ACB9-40A9-BBF0-BFDC42BC3647}"/>
    <cellStyle name="Normal 4 4 3 4 3 2" xfId="9112" xr:uid="{8B672895-02F4-46D7-BB07-6191B75ECEC7}"/>
    <cellStyle name="Normal 4 4 3 4 3 2 2" xfId="29155" xr:uid="{A8188E99-EE5E-42EB-9D07-DBEA1FB140BD}"/>
    <cellStyle name="Normal 4 4 3 4 3 2 3" xfId="19492" xr:uid="{9E0D9D45-A637-47A1-9D94-DEA945466858}"/>
    <cellStyle name="Normal 4 4 3 4 3 3" xfId="11945" xr:uid="{C37B62D0-5209-4909-91FD-D300A2FB3891}"/>
    <cellStyle name="Normal 4 4 3 4 3 3 2" xfId="22325" xr:uid="{B968BC1A-6B8E-47ED-8584-A864CEFD6B6E}"/>
    <cellStyle name="Normal 4 4 3 4 3 4" xfId="23222" xr:uid="{E16F06DC-0EB0-4FC7-9607-F13D9592841D}"/>
    <cellStyle name="Normal 4 4 3 4 3 5" xfId="16659" xr:uid="{44126946-98A6-4740-950A-C7DA3BB4B45B}"/>
    <cellStyle name="Normal 4 4 3 4 4" xfId="5296" xr:uid="{B0EF2E6D-81B5-48F8-B5FD-D81DFC1CB626}"/>
    <cellStyle name="Normal 4 4 3 4 4 2" xfId="28041" xr:uid="{6482ACAE-82B8-439A-9FFC-FDEEFD39B253}"/>
    <cellStyle name="Normal 4 4 3 4 4 3" xfId="14594" xr:uid="{05C94D4E-4FFF-4497-9FCE-11AB953A9D8B}"/>
    <cellStyle name="Normal 4 4 3 4 5" xfId="7047" xr:uid="{169A6ED1-AF28-4045-B936-96D7BAF9625C}"/>
    <cellStyle name="Normal 4 4 3 4 5 2" xfId="17427" xr:uid="{55477A33-839D-48A0-B2A9-85A0FB0C2238}"/>
    <cellStyle name="Normal 4 4 3 4 6" xfId="9880" xr:uid="{196C6DFC-AC44-49BA-89EA-E03915D11B78}"/>
    <cellStyle name="Normal 4 4 3 4 6 2" xfId="20260" xr:uid="{5DFA6B1E-FEC9-426B-83FA-6CDD2B651B13}"/>
    <cellStyle name="Normal 4 4 3 4 7" xfId="24155" xr:uid="{679951C8-21CD-4A49-8DEB-8C20A8418E6C}"/>
    <cellStyle name="Normal 4 4 3 4 8" xfId="13244" xr:uid="{BFC39E2A-444A-4AC8-87C8-4CEB439C1644}"/>
    <cellStyle name="Normal 4 4 3 5" xfId="3355" xr:uid="{00000000-0005-0000-0000-00003F060000}"/>
    <cellStyle name="Normal 4 4 3 5 2" xfId="4536" xr:uid="{8A1DAF0E-EF1C-4E08-A67F-6C06BB375A4D}"/>
    <cellStyle name="Normal 4 4 3 5 2 2" xfId="9307" xr:uid="{CAD5FF71-949E-40AB-9FA0-088DF4BD839F}"/>
    <cellStyle name="Normal 4 4 3 5 2 2 2" xfId="29284" xr:uid="{04BB506C-2A71-4BFD-9845-6C9AA9AF36AB}"/>
    <cellStyle name="Normal 4 4 3 5 2 2 3" xfId="19687" xr:uid="{1F201D51-087C-4219-9FA9-38A39C07136D}"/>
    <cellStyle name="Normal 4 4 3 5 2 3" xfId="12140" xr:uid="{99908F6F-0D6F-4271-9A75-E206ECA258FF}"/>
    <cellStyle name="Normal 4 4 3 5 2 3 2" xfId="22520" xr:uid="{CB2EB327-0AD0-446F-9664-EBA463D847E2}"/>
    <cellStyle name="Normal 4 4 3 5 2 4" xfId="25264" xr:uid="{59F5CA62-8120-4F2C-82A0-5045539D4C2C}"/>
    <cellStyle name="Normal 4 4 3 5 2 5" xfId="16854" xr:uid="{A7B407D5-A51A-41A0-9711-DBE7947E463E}"/>
    <cellStyle name="Normal 4 4 3 5 3" xfId="6412" xr:uid="{CB4A76D2-9AF0-432D-8C48-8A7BB9C8B18C}"/>
    <cellStyle name="Normal 4 4 3 5 3 2" xfId="27155" xr:uid="{0269E9CC-6336-44C0-9176-1025DBB3DCDF}"/>
    <cellStyle name="Normal 4 4 3 5 3 3" xfId="15981" xr:uid="{93FFE143-70C4-48D4-B0A9-0885E9789A11}"/>
    <cellStyle name="Normal 4 4 3 5 4" xfId="8434" xr:uid="{C59EB907-09EE-4AF8-9019-C46D350EC7AB}"/>
    <cellStyle name="Normal 4 4 3 5 4 2" xfId="18814" xr:uid="{6EC7306D-7F0A-4B8B-A8F4-A2A7C560959F}"/>
    <cellStyle name="Normal 4 4 3 5 5" xfId="11267" xr:uid="{BD58CF5E-C3B1-4856-902E-79D56DF7931B}"/>
    <cellStyle name="Normal 4 4 3 5 5 2" xfId="21647" xr:uid="{CE9BBF40-A647-4A2F-8447-89D4B662BB27}"/>
    <cellStyle name="Normal 4 4 3 5 6" xfId="23881" xr:uid="{A113E34D-D55D-4C94-B3BC-F05EF30CC8D4}"/>
    <cellStyle name="Normal 4 4 3 5 7" xfId="13915" xr:uid="{22523A95-0F8B-4172-A2CD-B835B020C780}"/>
    <cellStyle name="Normal 4 4 3 6" xfId="2937" xr:uid="{00000000-0005-0000-0000-000040060000}"/>
    <cellStyle name="Normal 4 4 3 6 2" xfId="6116" xr:uid="{DAC4F8C5-D0B8-4672-83B5-E618AEE1E164}"/>
    <cellStyle name="Normal 4 4 3 6 2 2" xfId="26025" xr:uid="{43F22F43-3278-459A-86F1-BF6E3EF45ED3}"/>
    <cellStyle name="Normal 4 4 3 6 2 3" xfId="15594" xr:uid="{4A0DFF66-2F17-4F1E-85EE-1F4F98DB0015}"/>
    <cellStyle name="Normal 4 4 3 6 3" xfId="8047" xr:uid="{94716FC5-8F13-4058-8889-0545E749DA1E}"/>
    <cellStyle name="Normal 4 4 3 6 3 2" xfId="18427" xr:uid="{F8B88A64-3EF7-435B-A3AD-B277C67767EB}"/>
    <cellStyle name="Normal 4 4 3 6 4" xfId="10880" xr:uid="{C89B3736-DD14-48BD-9BEE-2E04D4FFF3F3}"/>
    <cellStyle name="Normal 4 4 3 6 4 2" xfId="21260" xr:uid="{DB4FBF38-5967-4781-80B6-28D8D153C6A8}"/>
    <cellStyle name="Normal 4 4 3 6 5" xfId="25209" xr:uid="{8363F849-2C9F-40E3-ADF2-CEAC733F65BD}"/>
    <cellStyle name="Normal 4 4 3 6 6" xfId="13455" xr:uid="{B2CBB650-F62F-4F3D-9ED1-D997039E7260}"/>
    <cellStyle name="Normal 4 4 3 7" xfId="2473" xr:uid="{00000000-0005-0000-0000-000041060000}"/>
    <cellStyle name="Normal 4 4 3 7 2" xfId="5760" xr:uid="{04F4AD66-B574-4C00-A1F1-8D40955AE931}"/>
    <cellStyle name="Normal 4 4 3 7 2 2" xfId="27723" xr:uid="{05E38D40-B47F-4473-95C7-E575DD5E21BF}"/>
    <cellStyle name="Normal 4 4 3 7 2 3" xfId="15144" xr:uid="{E55ACBE3-7A92-459B-BB2E-4901B83E95AC}"/>
    <cellStyle name="Normal 4 4 3 7 3" xfId="7597" xr:uid="{C573B88B-0CEC-432B-9DC8-08DC4E6E5C0A}"/>
    <cellStyle name="Normal 4 4 3 7 3 2" xfId="17977" xr:uid="{2302D6E8-5E33-4D96-A441-5E5C58D74428}"/>
    <cellStyle name="Normal 4 4 3 7 4" xfId="10430" xr:uid="{221AB999-3A8B-4ACE-BD55-0D81C441226A}"/>
    <cellStyle name="Normal 4 4 3 7 4 2" xfId="20810" xr:uid="{5D18B6B0-C345-43D1-ACE3-D4A698FC58C5}"/>
    <cellStyle name="Normal 4 4 3 7 5" xfId="25514" xr:uid="{5D7CF3EF-018B-418A-9426-0D93F1C34BEF}"/>
    <cellStyle name="Normal 4 4 3 7 6" xfId="12860" xr:uid="{95CACAF6-1DCB-4CE2-8C6F-C5861D75F36F}"/>
    <cellStyle name="Normal 4 4 3 8" xfId="2227" xr:uid="{00000000-0005-0000-0000-000030060000}"/>
    <cellStyle name="Normal 4 4 3 8 2" xfId="7353" xr:uid="{6A905C87-9A3B-4A07-AB8A-4890593BF642}"/>
    <cellStyle name="Normal 4 4 3 8 2 2" xfId="17733" xr:uid="{543C0C35-BFED-4A8C-A94F-D63E5B9AE1FA}"/>
    <cellStyle name="Normal 4 4 3 8 3" xfId="10186" xr:uid="{7C8E4474-2D02-499F-823F-221C6F1866F6}"/>
    <cellStyle name="Normal 4 4 3 8 3 2" xfId="20566" xr:uid="{4F0ADA6F-04D7-4078-B371-BEF3B5039476}"/>
    <cellStyle name="Normal 4 4 3 8 4" xfId="25374" xr:uid="{5C1437F5-D43E-4C9A-B2CD-ED81A8DDE73B}"/>
    <cellStyle name="Normal 4 4 3 8 5" xfId="14900" xr:uid="{78FD2DB4-8E45-4A7F-8A47-5460CDF24FEC}"/>
    <cellStyle name="Normal 4 4 3 9" xfId="3987" xr:uid="{E3EF4A25-2BD2-4977-A5C2-BF07C1113585}"/>
    <cellStyle name="Normal 4 4 3 9 2" xfId="8810" xr:uid="{E3390F32-FEB1-4383-9E9C-3691EC5FFFA9}"/>
    <cellStyle name="Normal 4 4 3 9 2 2" xfId="19190" xr:uid="{9CAA230E-3855-44C1-A67D-E17285B6D908}"/>
    <cellStyle name="Normal 4 4 3 9 3" xfId="11643" xr:uid="{3F163151-6B58-42FF-9191-F2DC3A72ECB1}"/>
    <cellStyle name="Normal 4 4 3 9 3 2" xfId="22023" xr:uid="{800E4C39-AC10-43D6-B521-0C64FFA290AB}"/>
    <cellStyle name="Normal 4 4 3 9 4" xfId="16357" xr:uid="{DCC940C9-7269-4FEE-9495-8A70DA8BD9C5}"/>
    <cellStyle name="Normal 4 4 4" xfId="996" xr:uid="{00000000-0005-0000-0000-000096050000}"/>
    <cellStyle name="Normal 4 4 4 10" xfId="7048" xr:uid="{C7EDBE78-CBBC-4E77-85E1-B0EA1E404434}"/>
    <cellStyle name="Normal 4 4 4 10 2" xfId="17428" xr:uid="{C4658174-9C40-49D0-932A-153629210D9C}"/>
    <cellStyle name="Normal 4 4 4 11" xfId="9881" xr:uid="{0D7AAE92-58E4-4069-BAAD-BB4CDE465704}"/>
    <cellStyle name="Normal 4 4 4 11 2" xfId="20261" xr:uid="{FE144F4F-1237-49AD-979F-2F30ED9D0743}"/>
    <cellStyle name="Normal 4 4 4 12" xfId="24622" xr:uid="{D6B99D32-8AA4-4D90-8DBD-F965311751D9}"/>
    <cellStyle name="Normal 4 4 4 13" xfId="12438" xr:uid="{FDD600BA-CCB6-4777-8D78-6A0CFC90510C}"/>
    <cellStyle name="Normal 4 4 4 2" xfId="997" xr:uid="{00000000-0005-0000-0000-000097050000}"/>
    <cellStyle name="Normal 4 4 4 2 10" xfId="9882" xr:uid="{C2544300-9B7C-4D63-A209-433FAFF2B1BB}"/>
    <cellStyle name="Normal 4 4 4 2 10 2" xfId="20262" xr:uid="{454D89D9-088E-4D7B-A9A4-004194F8E69A}"/>
    <cellStyle name="Normal 4 4 4 2 11" xfId="25242" xr:uid="{755DBE33-9620-456B-8558-6BA420681A39}"/>
    <cellStyle name="Normal 4 4 4 2 12" xfId="12600" xr:uid="{317D7DEB-5229-49CD-A413-E09E43704806}"/>
    <cellStyle name="Normal 4 4 4 2 2" xfId="998" xr:uid="{00000000-0005-0000-0000-000098050000}"/>
    <cellStyle name="Normal 4 4 4 2 2 2" xfId="3357" xr:uid="{00000000-0005-0000-0000-000045060000}"/>
    <cellStyle name="Normal 4 4 4 2 2 2 2" xfId="6414" xr:uid="{03875090-6E5F-44DD-833A-6C80608078B2}"/>
    <cellStyle name="Normal 4 4 4 2 2 2 2 2" xfId="27413" xr:uid="{2A107DA5-8E44-4520-B9A3-0C79CB3B4BE1}"/>
    <cellStyle name="Normal 4 4 4 2 2 2 2 3" xfId="28106" xr:uid="{766FF5AA-D9D0-4267-A2D6-2B413820192A}"/>
    <cellStyle name="Normal 4 4 4 2 2 2 2 4" xfId="15983" xr:uid="{3EDEC9DC-1BAD-43F4-95DB-A66C7D3F005A}"/>
    <cellStyle name="Normal 4 4 4 2 2 2 3" xfId="8436" xr:uid="{81DEBED4-72AF-42F8-A26D-222CBED8B206}"/>
    <cellStyle name="Normal 4 4 4 2 2 2 3 2" xfId="28911" xr:uid="{59046FA9-E20D-42FC-8A8F-E4227D0ADEC5}"/>
    <cellStyle name="Normal 4 4 4 2 2 2 3 3" xfId="18816" xr:uid="{327CDD8B-9457-4377-A186-8ED1745D4513}"/>
    <cellStyle name="Normal 4 4 4 2 2 2 4" xfId="11269" xr:uid="{51CFC370-F3A0-464B-98B4-EBB03C9F9D6C}"/>
    <cellStyle name="Normal 4 4 4 2 2 2 4 2" xfId="21649" xr:uid="{FCEE6F84-EA65-4CF2-B6F6-CDBB8409B79D}"/>
    <cellStyle name="Normal 4 4 4 2 2 2 5" xfId="23968" xr:uid="{6579C9DC-357E-4683-808E-C8719EB303A7}"/>
    <cellStyle name="Normal 4 4 4 2 2 2 6" xfId="13917" xr:uid="{04038268-992C-4F4A-A232-EF235BA526B4}"/>
    <cellStyle name="Normal 4 4 4 2 2 3" xfId="4344" xr:uid="{0B3F94E3-2FFB-4B2E-B348-19C8D38C1109}"/>
    <cellStyle name="Normal 4 4 4 2 2 3 2" xfId="9115" xr:uid="{C51B5BA3-1795-46B3-93DC-6466DFA19D6F}"/>
    <cellStyle name="Normal 4 4 4 2 2 3 2 2" xfId="29158" xr:uid="{0BA37C82-7F31-4B7E-95E8-2EEA5A3621B4}"/>
    <cellStyle name="Normal 4 4 4 2 2 3 2 3" xfId="19495" xr:uid="{2B7C2475-5837-421D-B8D8-C0AD4F400F54}"/>
    <cellStyle name="Normal 4 4 4 2 2 3 3" xfId="11948" xr:uid="{5EF607E3-F114-438E-A977-013EA6F4F8B6}"/>
    <cellStyle name="Normal 4 4 4 2 2 3 3 2" xfId="22328" xr:uid="{DE1E38F4-A7EB-4AAD-AA00-235D4C03562C}"/>
    <cellStyle name="Normal 4 4 4 2 2 3 4" xfId="23003" xr:uid="{3EB73B3C-11A5-4348-8660-1BFC5438E94E}"/>
    <cellStyle name="Normal 4 4 4 2 2 3 5" xfId="16662" xr:uid="{3AB601D0-759A-4D76-A956-E79F8EEBE6AD}"/>
    <cellStyle name="Normal 4 4 4 2 2 4" xfId="5299" xr:uid="{B6F40529-B4B1-4694-A218-89E1C16032D1}"/>
    <cellStyle name="Normal 4 4 4 2 2 4 2" xfId="26235" xr:uid="{28A02B0F-598D-41B6-8F44-B963E986971B}"/>
    <cellStyle name="Normal 4 4 4 2 2 4 3" xfId="14597" xr:uid="{003158B8-DD79-470F-9493-4A5824D92015}"/>
    <cellStyle name="Normal 4 4 4 2 2 5" xfId="7050" xr:uid="{813813DB-D9EA-4254-98F7-FF76AA85D24F}"/>
    <cellStyle name="Normal 4 4 4 2 2 5 2" xfId="17430" xr:uid="{4E2E89F7-34E3-43A6-A6DB-9EC0660C511E}"/>
    <cellStyle name="Normal 4 4 4 2 2 6" xfId="9883" xr:uid="{D37245F8-80AD-4059-8292-4C422DCA8EF6}"/>
    <cellStyle name="Normal 4 4 4 2 2 6 2" xfId="20263" xr:uid="{DF08AAFB-E7E5-497E-9BC1-7D22BF52ED72}"/>
    <cellStyle name="Normal 4 4 4 2 2 7" xfId="22690" xr:uid="{698C1711-3145-47CF-B9B8-41766CD035E6}"/>
    <cellStyle name="Normal 4 4 4 2 2 8" xfId="13248" xr:uid="{F7631C25-4395-4C75-9604-187F6D7A00F4}"/>
    <cellStyle name="Normal 4 4 4 2 3" xfId="3358" xr:uid="{00000000-0005-0000-0000-000046060000}"/>
    <cellStyle name="Normal 4 4 4 2 3 2" xfId="4537" xr:uid="{6C592024-E6C0-4BA9-A6C4-3A387FCA3D0F}"/>
    <cellStyle name="Normal 4 4 4 2 3 2 2" xfId="9308" xr:uid="{C6C96E63-FAE4-4FA8-8BCE-9E3954748629}"/>
    <cellStyle name="Normal 4 4 4 2 3 2 2 2" xfId="29285" xr:uid="{722FD663-4CC9-481F-9761-D61B64D26F4F}"/>
    <cellStyle name="Normal 4 4 4 2 3 2 2 3" xfId="19688" xr:uid="{A797533B-0B78-43A6-BB75-FE0103340D18}"/>
    <cellStyle name="Normal 4 4 4 2 3 2 3" xfId="12141" xr:uid="{83EF80AA-773B-4C80-AD96-03CE0E217BA2}"/>
    <cellStyle name="Normal 4 4 4 2 3 2 3 2" xfId="22521" xr:uid="{843DC306-8A7A-44D2-B7D0-6F75C703E697}"/>
    <cellStyle name="Normal 4 4 4 2 3 2 4" xfId="25027" xr:uid="{E337B512-1A3F-4BE0-A402-BE5A32D9B531}"/>
    <cellStyle name="Normal 4 4 4 2 3 2 5" xfId="16855" xr:uid="{F0C4DF11-AE9A-4EA8-AA94-AE2F06721B06}"/>
    <cellStyle name="Normal 4 4 4 2 3 3" xfId="6415" xr:uid="{6AA0058B-163A-43B1-BF97-8F9AB6566545}"/>
    <cellStyle name="Normal 4 4 4 2 3 3 2" xfId="28458" xr:uid="{8BCAE36E-3244-4F56-A696-61B2998E5499}"/>
    <cellStyle name="Normal 4 4 4 2 3 3 3" xfId="15984" xr:uid="{6AC2A3E9-7F45-4EF9-8304-D1EB3F06F742}"/>
    <cellStyle name="Normal 4 4 4 2 3 4" xfId="8437" xr:uid="{05322411-0D9D-457F-8699-F75A702D7B11}"/>
    <cellStyle name="Normal 4 4 4 2 3 4 2" xfId="18817" xr:uid="{297C8E3D-ADA5-4FF7-BE81-5DCE5B75A70E}"/>
    <cellStyle name="Normal 4 4 4 2 3 5" xfId="11270" xr:uid="{9446F13C-0682-450A-8B07-2F76361B7A4E}"/>
    <cellStyle name="Normal 4 4 4 2 3 5 2" xfId="21650" xr:uid="{B7020106-92DF-4608-AEC6-11E2C53A6FD3}"/>
    <cellStyle name="Normal 4 4 4 2 3 6" xfId="23112" xr:uid="{F6400042-C5B9-4CD0-BBAD-F179BC62A198}"/>
    <cellStyle name="Normal 4 4 4 2 3 7" xfId="13918" xr:uid="{7A6FAA70-C76F-4F6E-848A-AA747600E6E3}"/>
    <cellStyle name="Normal 4 4 4 2 4" xfId="3356" xr:uid="{00000000-0005-0000-0000-000047060000}"/>
    <cellStyle name="Normal 4 4 4 2 4 2" xfId="6413" xr:uid="{23355853-80A7-4A78-A41B-E45AA896A13D}"/>
    <cellStyle name="Normal 4 4 4 2 4 2 2" xfId="28111" xr:uid="{F127CEAD-9991-4F39-B678-176E526676D4}"/>
    <cellStyle name="Normal 4 4 4 2 4 2 3" xfId="15982" xr:uid="{FAF76BCB-D658-4156-9F72-9A8697882695}"/>
    <cellStyle name="Normal 4 4 4 2 4 3" xfId="8435" xr:uid="{7B236C5C-734C-4965-B2CE-BDBF780D9809}"/>
    <cellStyle name="Normal 4 4 4 2 4 3 2" xfId="18815" xr:uid="{D95EB734-FD68-4B4B-B266-2EC15198E1D9}"/>
    <cellStyle name="Normal 4 4 4 2 4 4" xfId="11268" xr:uid="{30724C10-8100-409A-B817-4823F50D671E}"/>
    <cellStyle name="Normal 4 4 4 2 4 4 2" xfId="21648" xr:uid="{B65EB3B9-7E98-40E8-BC01-369943033362}"/>
    <cellStyle name="Normal 4 4 4 2 4 5" xfId="23002" xr:uid="{FEA1E906-64FF-477F-9484-405B5D1B794A}"/>
    <cellStyle name="Normal 4 4 4 2 4 6" xfId="13916" xr:uid="{9482425E-F774-44A7-B2ED-6B6EE1893FB1}"/>
    <cellStyle name="Normal 4 4 4 2 5" xfId="2616" xr:uid="{00000000-0005-0000-0000-000048060000}"/>
    <cellStyle name="Normal 4 4 4 2 5 2" xfId="5877" xr:uid="{33825492-25B5-435A-917F-DF36DD52F69F}"/>
    <cellStyle name="Normal 4 4 4 2 5 2 2" xfId="28645" xr:uid="{12A95FD4-41F3-4CB7-932A-F8854F50C05D}"/>
    <cellStyle name="Normal 4 4 4 2 5 2 3" xfId="15287" xr:uid="{AFC81E78-B694-4FF6-B936-15FE27118288}"/>
    <cellStyle name="Normal 4 4 4 2 5 3" xfId="7740" xr:uid="{35232396-C4CC-4A08-9C67-964A44A0B0F5}"/>
    <cellStyle name="Normal 4 4 4 2 5 3 2" xfId="18120" xr:uid="{B6CE81D5-60BE-4F7A-9E73-E26308BEA637}"/>
    <cellStyle name="Normal 4 4 4 2 5 4" xfId="10573" xr:uid="{1B794C2B-1150-434B-85D5-01106D15398A}"/>
    <cellStyle name="Normal 4 4 4 2 5 4 2" xfId="20953" xr:uid="{A478C077-071A-46C1-9A5D-904B27385D3D}"/>
    <cellStyle name="Normal 4 4 4 2 5 5" xfId="23191" xr:uid="{8BEBB367-103D-4B1A-8995-B086E2583F9D}"/>
    <cellStyle name="Normal 4 4 4 2 5 6" xfId="13003" xr:uid="{A60375D1-5A3A-4503-B222-2600E2ADFD57}"/>
    <cellStyle name="Normal 4 4 4 2 6" xfId="2367" xr:uid="{00000000-0005-0000-0000-000043060000}"/>
    <cellStyle name="Normal 4 4 4 2 6 2" xfId="7493" xr:uid="{8808D859-AFD6-4F47-BF56-55B490B67563}"/>
    <cellStyle name="Normal 4 4 4 2 6 2 2" xfId="17873" xr:uid="{EFD93F5E-27EE-4326-B314-D61FA627E15F}"/>
    <cellStyle name="Normal 4 4 4 2 6 3" xfId="10326" xr:uid="{59ADA348-4017-4F47-AF30-6D76FA1F83F0}"/>
    <cellStyle name="Normal 4 4 4 2 6 3 2" xfId="20706" xr:uid="{F5854A93-6CCD-4D0A-9D7E-F813AC8B912E}"/>
    <cellStyle name="Normal 4 4 4 2 6 4" xfId="24315" xr:uid="{2C2BA283-8368-40A7-A7D6-1DF17894BA38}"/>
    <cellStyle name="Normal 4 4 4 2 6 5" xfId="15040" xr:uid="{FF33693C-B094-4380-95E9-3BEBAB21CEB7}"/>
    <cellStyle name="Normal 4 4 4 2 7" xfId="3902" xr:uid="{3CF4A500-B3E0-4AE2-981C-1CFFF06BCB70}"/>
    <cellStyle name="Normal 4 4 4 2 7 2" xfId="8733" xr:uid="{84D55116-D32B-4F3F-A3B2-025EAF3A323B}"/>
    <cellStyle name="Normal 4 4 4 2 7 2 2" xfId="19113" xr:uid="{CF8D7CE0-0912-4DBC-8FF5-7FFB36BF357D}"/>
    <cellStyle name="Normal 4 4 4 2 7 3" xfId="11566" xr:uid="{8AACB377-32CA-47EB-BE8A-762FBFB8EA64}"/>
    <cellStyle name="Normal 4 4 4 2 7 3 2" xfId="21946" xr:uid="{9075AC60-42C0-4533-B8A0-D752A7D07D1D}"/>
    <cellStyle name="Normal 4 4 4 2 7 4" xfId="16280" xr:uid="{95389B44-4309-4BC8-8D3C-A340EBF746B7}"/>
    <cellStyle name="Normal 4 4 4 2 8" xfId="5298" xr:uid="{1341A64F-6777-4FF1-9766-E908731CD750}"/>
    <cellStyle name="Normal 4 4 4 2 8 2" xfId="14596" xr:uid="{3D161FB4-19CB-4C08-B57D-D32DCEE28B32}"/>
    <cellStyle name="Normal 4 4 4 2 9" xfId="7049" xr:uid="{0093FB22-402C-4E22-BBED-493F2DDF5C82}"/>
    <cellStyle name="Normal 4 4 4 2 9 2" xfId="17429" xr:uid="{A0BC1E9E-0F8E-459B-AA01-3A63550230D3}"/>
    <cellStyle name="Normal 4 4 4 3" xfId="999" xr:uid="{00000000-0005-0000-0000-000099050000}"/>
    <cellStyle name="Normal 4 4 4 3 2" xfId="3359" xr:uid="{00000000-0005-0000-0000-00004A060000}"/>
    <cellStyle name="Normal 4 4 4 3 2 2" xfId="6416" xr:uid="{EF36B197-7777-4FDF-AEA2-8F5B89E9B752}"/>
    <cellStyle name="Normal 4 4 4 3 2 2 2" xfId="24356" xr:uid="{3070BF9F-455E-4C20-BB12-28F81AE11C96}"/>
    <cellStyle name="Normal 4 4 4 3 2 2 3" xfId="27504" xr:uid="{FDAED2D3-C308-4D07-8CB8-832ABFE1FFAA}"/>
    <cellStyle name="Normal 4 4 4 3 2 2 4" xfId="15985" xr:uid="{18C9191D-C427-4466-9D49-FA8BB378B91F}"/>
    <cellStyle name="Normal 4 4 4 3 2 3" xfId="8438" xr:uid="{9A5E3006-8ED1-4BA3-B888-ACF2AFE02C90}"/>
    <cellStyle name="Normal 4 4 4 3 2 3 2" xfId="28912" xr:uid="{D289254B-F133-4E78-81C9-4FE6B12FEEAD}"/>
    <cellStyle name="Normal 4 4 4 3 2 3 3" xfId="18818" xr:uid="{6E427F0D-995F-4EFD-AA7C-868FC2D13D79}"/>
    <cellStyle name="Normal 4 4 4 3 2 4" xfId="11271" xr:uid="{C959BA1D-45C3-4CBE-95EC-63870B9EAEE3}"/>
    <cellStyle name="Normal 4 4 4 3 2 4 2" xfId="21651" xr:uid="{68C168EE-973D-4DD6-B0ED-252385BB05DE}"/>
    <cellStyle name="Normal 4 4 4 3 2 5" xfId="24083" xr:uid="{648B5734-43DF-47B8-94AB-7B939DF0D284}"/>
    <cellStyle name="Normal 4 4 4 3 2 6" xfId="13919" xr:uid="{BCFA1EE3-744B-495B-892C-6BC66199C631}"/>
    <cellStyle name="Normal 4 4 4 3 3" xfId="2789" xr:uid="{00000000-0005-0000-0000-00004B060000}"/>
    <cellStyle name="Normal 4 4 4 3 3 2" xfId="6006" xr:uid="{95E61078-FB29-4C07-B9E5-FDA436C0E0C6}"/>
    <cellStyle name="Normal 4 4 4 3 3 2 2" xfId="26583" xr:uid="{2C82A59E-33E1-4421-A1FC-2EBE935B4ED8}"/>
    <cellStyle name="Normal 4 4 4 3 3 2 3" xfId="15459" xr:uid="{238BF7DF-13F3-46F9-9D9F-73CA532FC1DA}"/>
    <cellStyle name="Normal 4 4 4 3 3 3" xfId="7912" xr:uid="{0A713D77-728E-4A0A-B24A-81E84B27D68C}"/>
    <cellStyle name="Normal 4 4 4 3 3 3 2" xfId="18292" xr:uid="{6F660398-876E-4C90-A8BF-E7FF7BB518D4}"/>
    <cellStyle name="Normal 4 4 4 3 3 4" xfId="10745" xr:uid="{9590D4EC-AB45-469F-9D72-29B273297575}"/>
    <cellStyle name="Normal 4 4 4 3 3 4 2" xfId="21125" xr:uid="{D48D81C7-E343-4E2E-9532-C38DE0581C14}"/>
    <cellStyle name="Normal 4 4 4 3 3 5" xfId="24407" xr:uid="{C51E5AEC-B189-445D-A2C7-0E691DE2A0E4}"/>
    <cellStyle name="Normal 4 4 4 3 3 6" xfId="13247" xr:uid="{334BB120-5E5A-4C8B-AE73-AAF022AD44AE}"/>
    <cellStyle name="Normal 4 4 4 3 4" xfId="4195" xr:uid="{F1121B20-CEB1-41F1-BA26-3F0D5DDF91BF}"/>
    <cellStyle name="Normal 4 4 4 3 4 2" xfId="8966" xr:uid="{33353A15-1115-4ECC-9A78-82C9DEA231AE}"/>
    <cellStyle name="Normal 4 4 4 3 4 2 2" xfId="29050" xr:uid="{58F58315-0D2F-4E36-8DE9-E69163B7E633}"/>
    <cellStyle name="Normal 4 4 4 3 4 2 3" xfId="19346" xr:uid="{08C5529B-46A8-4265-AF4B-73ACC32FFD23}"/>
    <cellStyle name="Normal 4 4 4 3 4 3" xfId="11799" xr:uid="{2D458C5F-5EEE-419C-9490-F08D1F28FF2E}"/>
    <cellStyle name="Normal 4 4 4 3 4 3 2" xfId="22179" xr:uid="{13DA5644-7E85-4460-BE72-9AF8C8A93061}"/>
    <cellStyle name="Normal 4 4 4 3 4 4" xfId="22717" xr:uid="{1E103680-36F1-4460-8DE2-BCEAE104A888}"/>
    <cellStyle name="Normal 4 4 4 3 4 5" xfId="16513" xr:uid="{B32F69D1-5E44-4D9A-A7DA-11119775A014}"/>
    <cellStyle name="Normal 4 4 4 3 5" xfId="5300" xr:uid="{26D8D285-4BD4-42C3-814B-D5E76D472217}"/>
    <cellStyle name="Normal 4 4 4 3 5 2" xfId="28581" xr:uid="{FD7291A3-5A85-446F-AAA8-EADA62D85BD7}"/>
    <cellStyle name="Normal 4 4 4 3 5 3" xfId="14598" xr:uid="{8BCF75F2-EFBF-464C-820C-50E2DDF40C47}"/>
    <cellStyle name="Normal 4 4 4 3 6" xfId="7051" xr:uid="{F9A011E1-01BB-41C3-93B9-100A91510B54}"/>
    <cellStyle name="Normal 4 4 4 3 6 2" xfId="17431" xr:uid="{1A2FCC99-9A97-403C-971D-8D906980A398}"/>
    <cellStyle name="Normal 4 4 4 3 7" xfId="9884" xr:uid="{33CBCAA6-CE80-4B7E-A27B-E5A0EF03059A}"/>
    <cellStyle name="Normal 4 4 4 3 7 2" xfId="20264" xr:uid="{B739B518-4225-4A2D-A54D-1F1F17AB9887}"/>
    <cellStyle name="Normal 4 4 4 3 8" xfId="24762" xr:uid="{CE7969E2-243A-4991-BF98-03934FF15AF2}"/>
    <cellStyle name="Normal 4 4 4 3 9" xfId="12758" xr:uid="{9BB78BC4-A0D4-45A9-B779-47B542FC8BDE}"/>
    <cellStyle name="Normal 4 4 4 4" xfId="1000" xr:uid="{00000000-0005-0000-0000-00009A050000}"/>
    <cellStyle name="Normal 4 4 4 4 2" xfId="4538" xr:uid="{40DC97A7-EFEC-4AFF-8A63-2DE337282EEB}"/>
    <cellStyle name="Normal 4 4 4 4 2 2" xfId="9309" xr:uid="{0494D8E1-F902-4156-BE81-8D8B6E4D57C7}"/>
    <cellStyle name="Normal 4 4 4 4 2 2 2" xfId="29286" xr:uid="{4E8DAD54-7AA9-4797-9C24-9A650D8CB110}"/>
    <cellStyle name="Normal 4 4 4 4 2 2 3" xfId="19689" xr:uid="{D2B72895-373F-472F-AA24-DFC2EFC23C45}"/>
    <cellStyle name="Normal 4 4 4 4 2 3" xfId="12142" xr:uid="{4FC85916-88D8-4513-8180-248E7D47A6A5}"/>
    <cellStyle name="Normal 4 4 4 4 2 3 2" xfId="22522" xr:uid="{F04625F9-D5CC-4A3C-88D0-AA3C4FB2FA89}"/>
    <cellStyle name="Normal 4 4 4 4 2 4" xfId="25000" xr:uid="{13C1ABF9-9831-400B-8E57-98B05C393A51}"/>
    <cellStyle name="Normal 4 4 4 4 2 5" xfId="16856" xr:uid="{93A21151-956D-4EAD-A21D-18CBE156C7FD}"/>
    <cellStyle name="Normal 4 4 4 4 3" xfId="5301" xr:uid="{B1C309C8-6158-462A-BC6A-39E1933C118C}"/>
    <cellStyle name="Normal 4 4 4 4 3 2" xfId="27251" xr:uid="{6833989B-6348-47FF-818F-5372255DABFF}"/>
    <cellStyle name="Normal 4 4 4 4 3 3" xfId="14599" xr:uid="{6A2FA2C5-145A-4A4D-A081-0C65923EA226}"/>
    <cellStyle name="Normal 4 4 4 4 4" xfId="7052" xr:uid="{5E8FAC5F-71C8-4B72-BBAF-40664B6F0139}"/>
    <cellStyle name="Normal 4 4 4 4 4 2" xfId="17432" xr:uid="{5956EB13-1F99-4810-AA12-F694AFF457BC}"/>
    <cellStyle name="Normal 4 4 4 4 5" xfId="9885" xr:uid="{5FEA5465-80B1-4F65-81A4-A0D8F4AE1FFD}"/>
    <cellStyle name="Normal 4 4 4 4 5 2" xfId="20265" xr:uid="{77EEE273-1844-4963-886E-62ADB1BE98B3}"/>
    <cellStyle name="Normal 4 4 4 4 6" xfId="24312" xr:uid="{EF200C13-1907-4CFE-876F-33E195346D9F}"/>
    <cellStyle name="Normal 4 4 4 4 7" xfId="13920" xr:uid="{5D0D793A-53DE-4DF1-8764-15253F1951D4}"/>
    <cellStyle name="Normal 4 4 4 5" xfId="2938" xr:uid="{00000000-0005-0000-0000-00004D060000}"/>
    <cellStyle name="Normal 4 4 4 5 2" xfId="6117" xr:uid="{F66C619A-2CAC-410A-9256-818C85270A5E}"/>
    <cellStyle name="Normal 4 4 4 5 2 2" xfId="23906" xr:uid="{ECE91F37-C94C-4C62-B4F6-71DC1DC279E9}"/>
    <cellStyle name="Normal 4 4 4 5 2 3" xfId="26446" xr:uid="{CDB1F90C-B5A8-448C-B98A-27F3C5A43FF9}"/>
    <cellStyle name="Normal 4 4 4 5 2 4" xfId="15595" xr:uid="{1403C9B5-01B1-4946-86B2-6DED425ABC8F}"/>
    <cellStyle name="Normal 4 4 4 5 3" xfId="8048" xr:uid="{970FAA52-611A-4954-853F-D0ED3EE406BD}"/>
    <cellStyle name="Normal 4 4 4 5 3 2" xfId="28753" xr:uid="{1A902706-A498-4277-9E62-C751294506B3}"/>
    <cellStyle name="Normal 4 4 4 5 3 3" xfId="18428" xr:uid="{789A6F01-BDCB-49E4-8410-AA4F139DDE1E}"/>
    <cellStyle name="Normal 4 4 4 5 4" xfId="10881" xr:uid="{7B73EF1F-0DF8-4C67-9A50-E91B64C2867C}"/>
    <cellStyle name="Normal 4 4 4 5 4 2" xfId="21261" xr:uid="{FD611D95-78A3-4EE2-9927-46CEFD0025A1}"/>
    <cellStyle name="Normal 4 4 4 5 5" xfId="23992" xr:uid="{1BB774CB-2475-4D4E-ACDF-D608B77C3D12}"/>
    <cellStyle name="Normal 4 4 4 5 6" xfId="13456" xr:uid="{881F866B-C540-4C52-B006-F4F95350F7A5}"/>
    <cellStyle name="Normal 4 4 4 6" xfId="2453" xr:uid="{00000000-0005-0000-0000-00004E060000}"/>
    <cellStyle name="Normal 4 4 4 6 2" xfId="5744" xr:uid="{53A72FD4-2156-487B-9E14-8A5AE2F690C6}"/>
    <cellStyle name="Normal 4 4 4 6 2 2" xfId="26506" xr:uid="{3D30474E-7C03-4D01-95CC-84AE7DAC330D}"/>
    <cellStyle name="Normal 4 4 4 6 2 3" xfId="15124" xr:uid="{9ED9DA40-6B69-4083-AC75-8061A2FA2246}"/>
    <cellStyle name="Normal 4 4 4 6 3" xfId="7577" xr:uid="{CD32499E-F957-46D1-A227-04F7752BF8EB}"/>
    <cellStyle name="Normal 4 4 4 6 3 2" xfId="17957" xr:uid="{5A14481B-CFDC-460B-9FD8-9E0E00EBE5FB}"/>
    <cellStyle name="Normal 4 4 4 6 4" xfId="10410" xr:uid="{42512874-7CC1-4149-908D-506BCD2C29DA}"/>
    <cellStyle name="Normal 4 4 4 6 4 2" xfId="20790" xr:uid="{47521CC3-FF20-4DED-BD47-0781D0D359F5}"/>
    <cellStyle name="Normal 4 4 4 6 5" xfId="25518" xr:uid="{28EFAA7B-5092-4738-B6D0-1E6C65227573}"/>
    <cellStyle name="Normal 4 4 4 6 6" xfId="12840" xr:uid="{4461657B-C7B1-4A5E-88F2-8DD171F38710}"/>
    <cellStyle name="Normal 4 4 4 7" xfId="2207" xr:uid="{00000000-0005-0000-0000-000042060000}"/>
    <cellStyle name="Normal 4 4 4 7 2" xfId="7333" xr:uid="{B38A0759-A4BD-40D7-8CB4-2F5033E2E40F}"/>
    <cellStyle name="Normal 4 4 4 7 2 2" xfId="17713" xr:uid="{ECA286C6-441E-452C-9375-FA7C7E525C61}"/>
    <cellStyle name="Normal 4 4 4 7 3" xfId="10166" xr:uid="{6D7A39DA-7FE7-417A-870F-9781090D11A3}"/>
    <cellStyle name="Normal 4 4 4 7 3 2" xfId="20546" xr:uid="{A4BECFF5-4159-4887-B7F0-434CBC23D0FE}"/>
    <cellStyle name="Normal 4 4 4 7 4" xfId="23396" xr:uid="{485C1E1D-C2FB-48B6-8826-2BB7DFBE3364}"/>
    <cellStyle name="Normal 4 4 4 7 5" xfId="14880" xr:uid="{A6DFB3F5-1D5A-4872-A120-85A7BD096F16}"/>
    <cellStyle name="Normal 4 4 4 8" xfId="3988" xr:uid="{8CD16E0F-DA36-42CE-A34D-ED6AF1FE0895}"/>
    <cellStyle name="Normal 4 4 4 8 2" xfId="8811" xr:uid="{32E12176-7258-4154-A73E-B50821AC7B1A}"/>
    <cellStyle name="Normal 4 4 4 8 2 2" xfId="19191" xr:uid="{58F8214F-97C5-436E-B51A-96BADBE2730D}"/>
    <cellStyle name="Normal 4 4 4 8 3" xfId="11644" xr:uid="{7DEE0DDE-B74F-49B8-BFC0-32E5073415E7}"/>
    <cellStyle name="Normal 4 4 4 8 3 2" xfId="22024" xr:uid="{B885DA79-08FA-4705-AD66-CCDCBB227D49}"/>
    <cellStyle name="Normal 4 4 4 8 4" xfId="16358" xr:uid="{ABFCD0AC-F0DA-4C64-A82C-4EF2D27FFBBE}"/>
    <cellStyle name="Normal 4 4 4 9" xfId="5297" xr:uid="{EF5C3EB4-638F-445E-A79E-41DEB3B50A4C}"/>
    <cellStyle name="Normal 4 4 4 9 2" xfId="14595" xr:uid="{7D3033D7-2B29-4887-9509-AC9C23F1FE5B}"/>
    <cellStyle name="Normal 4 4 5" xfId="1001" xr:uid="{00000000-0005-0000-0000-00009B050000}"/>
    <cellStyle name="Normal 4 4 5 10" xfId="9886" xr:uid="{16F5F45C-D235-49B7-94DE-A3E2C2D06838}"/>
    <cellStyle name="Normal 4 4 5 10 2" xfId="20266" xr:uid="{242E4335-78F5-4F5F-9ABA-CC9C49C6DC96}"/>
    <cellStyle name="Normal 4 4 5 11" xfId="24924" xr:uid="{7998F79C-D3E2-49A1-A95A-98AC8C432774}"/>
    <cellStyle name="Normal 4 4 5 12" xfId="12601" xr:uid="{68B74E87-9871-4A40-87AE-ACC328289E58}"/>
    <cellStyle name="Normal 4 4 5 2" xfId="1002" xr:uid="{00000000-0005-0000-0000-00009C050000}"/>
    <cellStyle name="Normal 4 4 5 2 2" xfId="1003" xr:uid="{00000000-0005-0000-0000-00009D050000}"/>
    <cellStyle name="Normal 4 4 5 2 2 2" xfId="5304" xr:uid="{DD7857A8-D175-4583-AE4A-26DD2B7F5062}"/>
    <cellStyle name="Normal 4 4 5 2 2 2 2" xfId="25700" xr:uid="{88AC2463-1BB3-42E3-9D48-8398256D4AF6}"/>
    <cellStyle name="Normal 4 4 5 2 2 2 3" xfId="26826" xr:uid="{46B3AC03-328A-4440-A341-F5CB77FE611F}"/>
    <cellStyle name="Normal 4 4 5 2 2 2 4" xfId="14602" xr:uid="{E3723172-F2EA-4EFD-BC2F-2C970FA713A4}"/>
    <cellStyle name="Normal 4 4 5 2 2 3" xfId="7055" xr:uid="{DDA45C04-3CFE-4ABA-84CD-152D16D7CC78}"/>
    <cellStyle name="Normal 4 4 5 2 2 3 2" xfId="27632" xr:uid="{BDBB6237-0921-42FE-8629-80819553752C}"/>
    <cellStyle name="Normal 4 4 5 2 2 3 3" xfId="28071" xr:uid="{7C5B4288-D4C8-47CC-B70F-A18C7C11D12F}"/>
    <cellStyle name="Normal 4 4 5 2 2 3 4" xfId="17435" xr:uid="{0AF1FA6A-7CE4-4E51-9CB2-924344A4D2C5}"/>
    <cellStyle name="Normal 4 4 5 2 2 4" xfId="9888" xr:uid="{9093B250-F6EE-4859-9F00-A4653F8B99CD}"/>
    <cellStyle name="Normal 4 4 5 2 2 4 2" xfId="29423" xr:uid="{0CD80B09-EF99-4B7F-AB69-5810AA88D4E4}"/>
    <cellStyle name="Normal 4 4 5 2 2 4 3" xfId="20268" xr:uid="{75EACD12-2681-422C-AC08-3CB872F5B78D}"/>
    <cellStyle name="Normal 4 4 5 2 2 5" xfId="25253" xr:uid="{147C0FE4-3A21-4E94-9914-1B4814A4D8B1}"/>
    <cellStyle name="Normal 4 4 5 2 2 6" xfId="13921" xr:uid="{07E36866-7C18-4DD0-B284-0EF3D8727234}"/>
    <cellStyle name="Normal 4 4 5 2 3" xfId="2790" xr:uid="{00000000-0005-0000-0000-000052060000}"/>
    <cellStyle name="Normal 4 4 5 2 3 2" xfId="6007" xr:uid="{CE7AFD0E-8092-4DA3-80F8-8FA81744DA66}"/>
    <cellStyle name="Normal 4 4 5 2 3 2 2" xfId="27203" xr:uid="{B2E27831-7E3C-49D0-9011-0B7B44A0E7CE}"/>
    <cellStyle name="Normal 4 4 5 2 3 2 3" xfId="15460" xr:uid="{917B7BE5-EDBF-473D-AFC2-BA32433A78DD}"/>
    <cellStyle name="Normal 4 4 5 2 3 3" xfId="7913" xr:uid="{EA3B60D5-C874-427B-8716-9D53F5F4FB6E}"/>
    <cellStyle name="Normal 4 4 5 2 3 3 2" xfId="18293" xr:uid="{B17C187E-B186-4CB5-83C8-40E34B0FA39F}"/>
    <cellStyle name="Normal 4 4 5 2 3 4" xfId="10746" xr:uid="{BDE02073-8405-44C1-BC1B-B051ADC26AA9}"/>
    <cellStyle name="Normal 4 4 5 2 3 4 2" xfId="21126" xr:uid="{F99F29C8-8C7E-4F3E-86C8-704FA96D7231}"/>
    <cellStyle name="Normal 4 4 5 2 3 5" xfId="25478" xr:uid="{A91A1B21-AD46-4711-9B50-CA06B4675BB3}"/>
    <cellStyle name="Normal 4 4 5 2 3 6" xfId="13249" xr:uid="{969C48FF-68B7-4182-A723-66124E589D51}"/>
    <cellStyle name="Normal 4 4 5 2 4" xfId="4196" xr:uid="{99BFB79F-B4CF-4F3B-AAE0-35DF005617EE}"/>
    <cellStyle name="Normal 4 4 5 2 4 2" xfId="8967" xr:uid="{57CE870F-D132-458D-A873-BDB54D8DF4DB}"/>
    <cellStyle name="Normal 4 4 5 2 4 2 2" xfId="29051" xr:uid="{4CF38B8C-6BC1-4C32-B00A-D2DFCB03C3D3}"/>
    <cellStyle name="Normal 4 4 5 2 4 2 3" xfId="19347" xr:uid="{EFDE5DC0-FBAC-409F-A800-8830F172B514}"/>
    <cellStyle name="Normal 4 4 5 2 4 3" xfId="11800" xr:uid="{99DF6630-E4B6-4123-81D2-8F0F5B6EB153}"/>
    <cellStyle name="Normal 4 4 5 2 4 3 2" xfId="22180" xr:uid="{13945A86-9CA3-42D3-9554-8748E71DA122}"/>
    <cellStyle name="Normal 4 4 5 2 4 4" xfId="24715" xr:uid="{45D4E709-B390-40F3-A9F2-4EFA576767BD}"/>
    <cellStyle name="Normal 4 4 5 2 4 5" xfId="16514" xr:uid="{EE3A76F2-C586-4F5F-86EC-2C80C357EE49}"/>
    <cellStyle name="Normal 4 4 5 2 5" xfId="5303" xr:uid="{7D73C64A-02AC-4435-9EEB-01CCDC2B77C3}"/>
    <cellStyle name="Normal 4 4 5 2 5 2" xfId="27877" xr:uid="{AE1F5D17-E54A-4D73-A1CA-3D24092FF178}"/>
    <cellStyle name="Normal 4 4 5 2 5 3" xfId="14601" xr:uid="{3FBA9A7A-34D1-4BE1-AC5D-2344FF63AEBC}"/>
    <cellStyle name="Normal 4 4 5 2 6" xfId="7054" xr:uid="{A37449EC-D562-42CE-A322-BD1E226405CD}"/>
    <cellStyle name="Normal 4 4 5 2 6 2" xfId="17434" xr:uid="{4E6D09B3-DEBE-405E-8E6E-A21E5E93C3EC}"/>
    <cellStyle name="Normal 4 4 5 2 7" xfId="9887" xr:uid="{2829D9F3-BBFF-4808-8252-16EA7EF502D5}"/>
    <cellStyle name="Normal 4 4 5 2 7 2" xfId="20267" xr:uid="{E754C17D-384F-4DDB-B7AC-967A21976FDC}"/>
    <cellStyle name="Normal 4 4 5 2 8" xfId="23288" xr:uid="{40574334-C0E6-4AC8-9B36-A66A8ED60D16}"/>
    <cellStyle name="Normal 4 4 5 2 9" xfId="12759" xr:uid="{F71B41F8-EF3C-4354-A8B2-90D485F75089}"/>
    <cellStyle name="Normal 4 4 5 3" xfId="1004" xr:uid="{00000000-0005-0000-0000-00009E050000}"/>
    <cellStyle name="Normal 4 4 5 3 2" xfId="4539" xr:uid="{2D7A0363-1FAA-4900-BE5D-48C700B5EE01}"/>
    <cellStyle name="Normal 4 4 5 3 2 2" xfId="9310" xr:uid="{69106FA5-8C7B-440D-83A5-AAE9C0C78835}"/>
    <cellStyle name="Normal 4 4 5 3 2 2 2" xfId="29287" xr:uid="{15B04334-15F1-43F6-9C0D-10DCC12795BB}"/>
    <cellStyle name="Normal 4 4 5 3 2 2 3" xfId="19690" xr:uid="{1DF4B71A-C5D4-44B2-A4DB-7A8A1E776D25}"/>
    <cellStyle name="Normal 4 4 5 3 2 3" xfId="12143" xr:uid="{6335F738-FD50-42ED-A853-A2D84AF1A9D0}"/>
    <cellStyle name="Normal 4 4 5 3 2 3 2" xfId="22523" xr:uid="{920126DA-F2B6-43E5-AA97-3404A9EE20D1}"/>
    <cellStyle name="Normal 4 4 5 3 2 4" xfId="24982" xr:uid="{25B352C5-A39F-4314-AEA7-AC6027891DE1}"/>
    <cellStyle name="Normal 4 4 5 3 2 5" xfId="16857" xr:uid="{20753686-122A-46A3-9245-4C0AEAE8699F}"/>
    <cellStyle name="Normal 4 4 5 3 3" xfId="5305" xr:uid="{6D6DA234-9AC1-4169-8BDF-3211187845B4}"/>
    <cellStyle name="Normal 4 4 5 3 3 2" xfId="23672" xr:uid="{3569FF17-3CBD-44DF-9D8F-B5F201627365}"/>
    <cellStyle name="Normal 4 4 5 3 3 3" xfId="26266" xr:uid="{F35D419D-FB03-41DC-B447-33C7AA09F0CF}"/>
    <cellStyle name="Normal 4 4 5 3 3 4" xfId="14603" xr:uid="{A6B424B6-5E71-4A74-8405-8FB97525D24A}"/>
    <cellStyle name="Normal 4 4 5 3 4" xfId="7056" xr:uid="{6CAF7BEF-5982-4DCA-96C9-6B7C80EE4025}"/>
    <cellStyle name="Normal 4 4 5 3 4 2" xfId="25763" xr:uid="{B1B1A273-EC73-4488-B4F3-7D71FDBDDA94}"/>
    <cellStyle name="Normal 4 4 5 3 4 3" xfId="25991" xr:uid="{DB5899AB-E747-43BC-86FA-CBA26A860066}"/>
    <cellStyle name="Normal 4 4 5 3 4 4" xfId="17436" xr:uid="{D80B1D8F-93B5-4435-A434-75FD9D8D7E10}"/>
    <cellStyle name="Normal 4 4 5 3 5" xfId="9889" xr:uid="{90F7CBB5-02A5-4AA1-9BD0-5D8D35B415DC}"/>
    <cellStyle name="Normal 4 4 5 3 5 2" xfId="29424" xr:uid="{A13EEE21-7B0A-4EBD-BEF3-901417E03F3C}"/>
    <cellStyle name="Normal 4 4 5 3 5 3" xfId="20269" xr:uid="{4744E9E6-E976-4329-8229-18CDCC09EAE7}"/>
    <cellStyle name="Normal 4 4 5 3 6" xfId="23928" xr:uid="{D9386DB6-E07F-4DAA-BB80-F66DBF8F3526}"/>
    <cellStyle name="Normal 4 4 5 3 7" xfId="13922" xr:uid="{81C0A880-F72A-4860-BFD6-60ADA17F271B}"/>
    <cellStyle name="Normal 4 4 5 4" xfId="1005" xr:uid="{00000000-0005-0000-0000-00009F050000}"/>
    <cellStyle name="Normal 4 4 5 4 2" xfId="5306" xr:uid="{1A94B53A-833C-4E69-A12A-43F499437481}"/>
    <cellStyle name="Normal 4 4 5 4 2 2" xfId="24573" xr:uid="{618F0D91-24AC-4526-BAC7-F4CC59904697}"/>
    <cellStyle name="Normal 4 4 5 4 2 3" xfId="27689" xr:uid="{70AF2120-D6E0-4679-9E84-A4C1AB1E9147}"/>
    <cellStyle name="Normal 4 4 5 4 2 4" xfId="14604" xr:uid="{6314B871-73F4-42DA-A1BC-B3A211D85F56}"/>
    <cellStyle name="Normal 4 4 5 4 3" xfId="7057" xr:uid="{CF3ABF44-08C1-4B2D-A3B1-88F8A135FCCE}"/>
    <cellStyle name="Normal 4 4 5 4 3 2" xfId="27551" xr:uid="{B23825C7-EE6F-4DE2-AD28-C25CC21EC7C5}"/>
    <cellStyle name="Normal 4 4 5 4 3 3" xfId="17437" xr:uid="{77EA27B9-2A9A-42DE-84EA-741571ED6716}"/>
    <cellStyle name="Normal 4 4 5 4 4" xfId="9890" xr:uid="{7B072EF8-4827-48EF-83D2-52241F50C049}"/>
    <cellStyle name="Normal 4 4 5 4 4 2" xfId="20270" xr:uid="{AD18713A-C709-4872-8060-8246F3E29064}"/>
    <cellStyle name="Normal 4 4 5 4 5" xfId="24277" xr:uid="{327A1E05-9C0B-4A61-86C2-084FE4379863}"/>
    <cellStyle name="Normal 4 4 5 4 6" xfId="13457" xr:uid="{B15A62B1-3EB5-424F-B0C7-E50C2844AA1D}"/>
    <cellStyle name="Normal 4 4 5 5" xfId="2513" xr:uid="{00000000-0005-0000-0000-000055060000}"/>
    <cellStyle name="Normal 4 4 5 5 2" xfId="5790" xr:uid="{F80C5709-8B51-4782-B09A-FB5D51A47210}"/>
    <cellStyle name="Normal 4 4 5 5 2 2" xfId="27015" xr:uid="{69850DA3-4F07-41FF-BC4C-037DD4D2032A}"/>
    <cellStyle name="Normal 4 4 5 5 2 3" xfId="15184" xr:uid="{3432E184-3EE8-4D4D-B7FD-E2B3E982D7A6}"/>
    <cellStyle name="Normal 4 4 5 5 3" xfId="7637" xr:uid="{72294D53-15B9-4DB9-869B-B4E5E3E0BBDF}"/>
    <cellStyle name="Normal 4 4 5 5 3 2" xfId="18017" xr:uid="{1D6459BF-4D37-4C41-9386-007357DBB069}"/>
    <cellStyle name="Normal 4 4 5 5 4" xfId="10470" xr:uid="{738BFEA3-4A2F-4AD0-A8A8-77E35D96E6A3}"/>
    <cellStyle name="Normal 4 4 5 5 4 2" xfId="20850" xr:uid="{494CAAD0-7B56-40EA-B286-5B3AD9EB8690}"/>
    <cellStyle name="Normal 4 4 5 5 5" xfId="24988" xr:uid="{450CD28E-C26E-4BD5-BF97-A427713A773B}"/>
    <cellStyle name="Normal 4 4 5 5 6" xfId="12900" xr:uid="{093D30A8-1BD4-4321-86F0-A5736D3758E3}"/>
    <cellStyle name="Normal 4 4 5 6" xfId="2368" xr:uid="{00000000-0005-0000-0000-00004F060000}"/>
    <cellStyle name="Normal 4 4 5 6 2" xfId="7494" xr:uid="{1B2A7748-D5AE-4E38-BA4C-B2142EE8EF97}"/>
    <cellStyle name="Normal 4 4 5 6 2 2" xfId="27444" xr:uid="{95D02F40-3045-4BEB-9878-F592FA3D8C0C}"/>
    <cellStyle name="Normal 4 4 5 6 2 3" xfId="17874" xr:uid="{72C9FAD3-8A41-4E9F-9C10-9E6828419C2E}"/>
    <cellStyle name="Normal 4 4 5 6 3" xfId="10327" xr:uid="{6F456B92-D2E2-4A6E-BC4B-9372510FD23A}"/>
    <cellStyle name="Normal 4 4 5 6 3 2" xfId="20707" xr:uid="{BEA9430B-5C14-423D-9E97-5D4250C7D95B}"/>
    <cellStyle name="Normal 4 4 5 6 4" xfId="23403" xr:uid="{11D633F0-12A4-4406-8811-53A07D6613B5}"/>
    <cellStyle name="Normal 4 4 5 6 5" xfId="15041" xr:uid="{2C1BBA1E-9DE6-4D11-8D66-8817576A6094}"/>
    <cellStyle name="Normal 4 4 5 7" xfId="3989" xr:uid="{92C63C86-5719-4B31-8589-9D4F4AE9CB95}"/>
    <cellStyle name="Normal 4 4 5 7 2" xfId="8812" xr:uid="{4D9654E6-0611-4A90-AF2E-F648D5625232}"/>
    <cellStyle name="Normal 4 4 5 7 2 2" xfId="19192" xr:uid="{885627D0-3413-4158-A579-0620AA2FF892}"/>
    <cellStyle name="Normal 4 4 5 7 3" xfId="11645" xr:uid="{7067B2DE-2E51-4E9A-A591-30FE48DD678A}"/>
    <cellStyle name="Normal 4 4 5 7 3 2" xfId="22025" xr:uid="{2A7D3620-EDC9-40A5-A8CC-47345B35D85E}"/>
    <cellStyle name="Normal 4 4 5 7 4" xfId="26710" xr:uid="{7FB71A15-6EFB-4AB0-9453-48985C07BB1C}"/>
    <cellStyle name="Normal 4 4 5 7 5" xfId="16359" xr:uid="{BA6F796B-4CF2-496D-A533-DB865784B7FC}"/>
    <cellStyle name="Normal 4 4 5 8" xfId="5302" xr:uid="{E625F85E-866A-4601-961F-6B98C2F8AF7B}"/>
    <cellStyle name="Normal 4 4 5 8 2" xfId="14600" xr:uid="{3CFA5BC5-4474-4165-9DEC-33A0B0D55546}"/>
    <cellStyle name="Normal 4 4 5 9" xfId="7053" xr:uid="{2C3307C6-E532-4616-A2FD-70F09548DA82}"/>
    <cellStyle name="Normal 4 4 5 9 2" xfId="17433" xr:uid="{01BB8787-6EC3-4FD1-B4F1-B2B35749404D}"/>
    <cellStyle name="Normal 4 4 6" xfId="1006" xr:uid="{00000000-0005-0000-0000-0000A0050000}"/>
    <cellStyle name="Normal 4 4 6 10" xfId="9891" xr:uid="{35555099-0C7E-4389-9542-D186D69336E0}"/>
    <cellStyle name="Normal 4 4 6 10 2" xfId="20271" xr:uid="{C3E67B0F-09F5-4C1A-AAB9-BD205F3D9E5C}"/>
    <cellStyle name="Normal 4 4 6 11" xfId="23264" xr:uid="{AAB2BD3A-19FC-4CB0-A99E-03992EEB4657}"/>
    <cellStyle name="Normal 4 4 6 12" xfId="12602" xr:uid="{8B9181DF-4CC3-4F89-A955-CCC1362EE781}"/>
    <cellStyle name="Normal 4 4 6 2" xfId="1007" xr:uid="{00000000-0005-0000-0000-0000A1050000}"/>
    <cellStyle name="Normal 4 4 6 2 2" xfId="1008" xr:uid="{00000000-0005-0000-0000-0000A2050000}"/>
    <cellStyle name="Normal 4 4 6 2 2 2" xfId="5309" xr:uid="{CC89DBF1-7B99-47E4-A6D3-D0436405CC9E}"/>
    <cellStyle name="Normal 4 4 6 2 2 2 2" xfId="24012" xr:uid="{4981416F-3B0F-4676-98D5-6AFDE258BE89}"/>
    <cellStyle name="Normal 4 4 6 2 2 2 3" xfId="26993" xr:uid="{6787D601-1E6A-4740-A280-6A4BCA91A4E4}"/>
    <cellStyle name="Normal 4 4 6 2 2 2 4" xfId="14607" xr:uid="{C680909C-CE46-44F4-B9BE-4E0D04AC9358}"/>
    <cellStyle name="Normal 4 4 6 2 2 3" xfId="7060" xr:uid="{6802134B-1227-4770-B612-678DFA6DE62E}"/>
    <cellStyle name="Normal 4 4 6 2 2 3 2" xfId="27633" xr:uid="{452B0C8E-FD97-40F5-949D-9C4223A37416}"/>
    <cellStyle name="Normal 4 4 6 2 2 3 3" xfId="28057" xr:uid="{3A65D403-450F-4C58-9F99-EF443F7430BE}"/>
    <cellStyle name="Normal 4 4 6 2 2 3 4" xfId="17440" xr:uid="{7FE0B6DB-CF8D-4329-84E7-B421CA66D0A4}"/>
    <cellStyle name="Normal 4 4 6 2 2 4" xfId="9893" xr:uid="{D0D5F939-C22F-4987-9177-2ECB13D3B7BE}"/>
    <cellStyle name="Normal 4 4 6 2 2 4 2" xfId="29425" xr:uid="{3D98BFD9-4436-4701-9F1E-7F14F57B77D6}"/>
    <cellStyle name="Normal 4 4 6 2 2 4 3" xfId="20273" xr:uid="{0DBADDED-EF2D-4E49-A7F6-A9EE0B3F71CB}"/>
    <cellStyle name="Normal 4 4 6 2 2 5" xfId="22644" xr:uid="{A76277E6-4622-4903-9488-C6D42433084B}"/>
    <cellStyle name="Normal 4 4 6 2 2 6" xfId="13923" xr:uid="{D962E703-7C84-4C0F-814A-6CAAAFFD29CA}"/>
    <cellStyle name="Normal 4 4 6 2 3" xfId="2791" xr:uid="{00000000-0005-0000-0000-000059060000}"/>
    <cellStyle name="Normal 4 4 6 2 3 2" xfId="6008" xr:uid="{C443970B-A747-4D81-A575-7502948273F5}"/>
    <cellStyle name="Normal 4 4 6 2 3 2 2" xfId="25955" xr:uid="{01686228-2362-4359-835D-10546A7AF693}"/>
    <cellStyle name="Normal 4 4 6 2 3 2 3" xfId="15461" xr:uid="{56AD114F-DA40-4DC5-BED5-C53EF6E1637B}"/>
    <cellStyle name="Normal 4 4 6 2 3 3" xfId="7914" xr:uid="{7E2FB29E-0BCE-4104-9705-6995F0DA5E69}"/>
    <cellStyle name="Normal 4 4 6 2 3 3 2" xfId="18294" xr:uid="{FAB75683-A1EF-4360-A3C8-8AC87B0431EC}"/>
    <cellStyle name="Normal 4 4 6 2 3 4" xfId="10747" xr:uid="{AC379FB3-3C42-4EA2-BC48-F9148BE23525}"/>
    <cellStyle name="Normal 4 4 6 2 3 4 2" xfId="21127" xr:uid="{3DADD595-B2C9-47C0-AAE2-C06619F92E25}"/>
    <cellStyle name="Normal 4 4 6 2 3 5" xfId="24409" xr:uid="{CDFAD032-DD11-4D52-A6EA-6A35F325D757}"/>
    <cellStyle name="Normal 4 4 6 2 3 6" xfId="13250" xr:uid="{85729ECE-FBE1-4E8F-BAEA-0608FD66CF89}"/>
    <cellStyle name="Normal 4 4 6 2 4" xfId="4197" xr:uid="{646CEC22-B35F-4C0C-AB59-0ADF5B13983F}"/>
    <cellStyle name="Normal 4 4 6 2 4 2" xfId="8968" xr:uid="{E45D12FD-2375-4FD4-AD60-4FE0F86E3711}"/>
    <cellStyle name="Normal 4 4 6 2 4 2 2" xfId="29052" xr:uid="{30B324A7-76C8-4725-B750-82261BBE0ECD}"/>
    <cellStyle name="Normal 4 4 6 2 4 2 3" xfId="19348" xr:uid="{7B0FFB52-B8BA-4312-9EF9-9DAE51FF20A3}"/>
    <cellStyle name="Normal 4 4 6 2 4 3" xfId="11801" xr:uid="{CC1DA033-C7BC-4022-8EC8-0442E52FDA7A}"/>
    <cellStyle name="Normal 4 4 6 2 4 3 2" xfId="22181" xr:uid="{591BAC96-DDBB-4DE0-ABBC-F4C65C4B784F}"/>
    <cellStyle name="Normal 4 4 6 2 4 4" xfId="25467" xr:uid="{345F13CE-9109-4FE5-A949-79D8FFAFEFA8}"/>
    <cellStyle name="Normal 4 4 6 2 4 5" xfId="16515" xr:uid="{7E7F382C-434C-4C82-BE24-1FEECE24B23B}"/>
    <cellStyle name="Normal 4 4 6 2 5" xfId="5308" xr:uid="{79B0C609-91A7-40C0-B374-54F3DDA349FE}"/>
    <cellStyle name="Normal 4 4 6 2 5 2" xfId="26090" xr:uid="{2AEA128B-7177-49EB-8260-F921A8843A1F}"/>
    <cellStyle name="Normal 4 4 6 2 5 3" xfId="14606" xr:uid="{9BF47ECC-E9A5-49D7-8A62-C169172AB25B}"/>
    <cellStyle name="Normal 4 4 6 2 6" xfId="7059" xr:uid="{C3870E88-5149-438E-A19B-CF7A0DC0D070}"/>
    <cellStyle name="Normal 4 4 6 2 6 2" xfId="17439" xr:uid="{2159F246-F892-4A47-B5E6-E0E75B41B2A1}"/>
    <cellStyle name="Normal 4 4 6 2 7" xfId="9892" xr:uid="{49B4CE77-7665-4889-952C-765A49007B1A}"/>
    <cellStyle name="Normal 4 4 6 2 7 2" xfId="20272" xr:uid="{13BB59B0-1857-4E6F-BBB0-C7F1C527C78F}"/>
    <cellStyle name="Normal 4 4 6 2 8" xfId="25231" xr:uid="{F1005FFB-B226-411F-B940-BFB3F0CCF542}"/>
    <cellStyle name="Normal 4 4 6 2 9" xfId="12760" xr:uid="{9AB8D51E-00E0-478D-8115-8C4CFF4742AB}"/>
    <cellStyle name="Normal 4 4 6 3" xfId="1009" xr:uid="{00000000-0005-0000-0000-0000A3050000}"/>
    <cellStyle name="Normal 4 4 6 3 2" xfId="4540" xr:uid="{F1C860A2-948E-4C8C-92FB-4E5A99E46265}"/>
    <cellStyle name="Normal 4 4 6 3 2 2" xfId="9311" xr:uid="{710CFDEA-5D1D-4AA3-86BE-27763845AD26}"/>
    <cellStyle name="Normal 4 4 6 3 2 2 2" xfId="29288" xr:uid="{B5986039-0188-4DA3-94FB-1D99E742FC47}"/>
    <cellStyle name="Normal 4 4 6 3 2 2 3" xfId="19691" xr:uid="{0041879B-E15D-458E-9049-B254F3A37F89}"/>
    <cellStyle name="Normal 4 4 6 3 2 3" xfId="12144" xr:uid="{F0C81F10-17F5-46F7-B082-F3354F0CE65A}"/>
    <cellStyle name="Normal 4 4 6 3 2 3 2" xfId="22524" xr:uid="{FA7D7A90-DBCA-47FF-8CE2-701D6D3282C7}"/>
    <cellStyle name="Normal 4 4 6 3 2 4" xfId="25044" xr:uid="{2F00B6D6-3BD1-4025-BBE7-0999D224CE59}"/>
    <cellStyle name="Normal 4 4 6 3 2 5" xfId="16858" xr:uid="{95614682-4BF5-4C60-B7C7-9BD9AFBE3940}"/>
    <cellStyle name="Normal 4 4 6 3 3" xfId="5310" xr:uid="{C1E7CBFA-8D70-4DC0-9D67-7F1F15B7EBBA}"/>
    <cellStyle name="Normal 4 4 6 3 3 2" xfId="26835" xr:uid="{DEE64D7E-518B-4722-AF17-48D7B372691E}"/>
    <cellStyle name="Normal 4 4 6 3 3 3" xfId="26905" xr:uid="{B9C458B0-18C1-40D6-A0D3-65E43FA1236D}"/>
    <cellStyle name="Normal 4 4 6 3 3 4" xfId="14608" xr:uid="{A19EAD2A-7C80-4745-A34B-DB943E34D81B}"/>
    <cellStyle name="Normal 4 4 6 3 4" xfId="7061" xr:uid="{9AAD0156-9948-48E8-8EBC-1802E7D52EA5}"/>
    <cellStyle name="Normal 4 4 6 3 4 2" xfId="26177" xr:uid="{07B6D851-61F4-49E1-A0A1-D44912F3FF27}"/>
    <cellStyle name="Normal 4 4 6 3 4 3" xfId="27743" xr:uid="{A8891A62-F547-471A-90C5-552DA273F4A0}"/>
    <cellStyle name="Normal 4 4 6 3 4 4" xfId="17441" xr:uid="{B2191D05-8BD2-464E-9B04-21000AF0E0B3}"/>
    <cellStyle name="Normal 4 4 6 3 5" xfId="9894" xr:uid="{4C5C3BCA-64B0-4E94-ADAD-8D656F34962F}"/>
    <cellStyle name="Normal 4 4 6 3 5 2" xfId="29426" xr:uid="{5215AEDB-4EFF-4165-BC2C-62F8FAF9450C}"/>
    <cellStyle name="Normal 4 4 6 3 5 3" xfId="20274" xr:uid="{D279E8D5-0B8B-4DFB-9E28-C211E6E64EED}"/>
    <cellStyle name="Normal 4 4 6 3 6" xfId="24530" xr:uid="{D525E559-2B44-4F09-88B3-C1CF880AB01D}"/>
    <cellStyle name="Normal 4 4 6 3 7" xfId="13924" xr:uid="{D84723B2-AC0D-40AD-9362-9B3C65B0D428}"/>
    <cellStyle name="Normal 4 4 6 4" xfId="1010" xr:uid="{00000000-0005-0000-0000-0000A4050000}"/>
    <cellStyle name="Normal 4 4 6 4 2" xfId="5311" xr:uid="{5DC5CC19-61D9-442D-A07F-3AA03D0924D0}"/>
    <cellStyle name="Normal 4 4 6 4 2 2" xfId="25103" xr:uid="{0C0ABCA3-1415-4A92-857C-A488E2E6DDE0}"/>
    <cellStyle name="Normal 4 4 6 4 2 3" xfId="26999" xr:uid="{E8084F88-466A-4474-AF0E-713070897DEF}"/>
    <cellStyle name="Normal 4 4 6 4 2 4" xfId="14609" xr:uid="{CC533787-6370-4D1A-A406-1786BC8C983D}"/>
    <cellStyle name="Normal 4 4 6 4 3" xfId="7062" xr:uid="{B0C4E085-8262-47C3-9C4F-0FB68070A9CB}"/>
    <cellStyle name="Normal 4 4 6 4 3 2" xfId="25964" xr:uid="{716B544F-6F88-45BB-A69E-A30796EF980C}"/>
    <cellStyle name="Normal 4 4 6 4 3 3" xfId="17442" xr:uid="{0DE44047-A4A2-4246-9D93-7AA3EACFCA4B}"/>
    <cellStyle name="Normal 4 4 6 4 4" xfId="9895" xr:uid="{9EADD135-B447-41E6-9C3C-489290942EF0}"/>
    <cellStyle name="Normal 4 4 6 4 4 2" xfId="20275" xr:uid="{B50305F7-FC13-4F97-AF92-A5492AC0B98D}"/>
    <cellStyle name="Normal 4 4 6 4 5" xfId="24886" xr:uid="{2F8162DB-F64E-4E58-B0F7-C1E051A56005}"/>
    <cellStyle name="Normal 4 4 6 4 6" xfId="13458" xr:uid="{D69AA7B0-0E86-4954-9614-CC301B9E59D0}"/>
    <cellStyle name="Normal 4 4 6 5" xfId="2576" xr:uid="{00000000-0005-0000-0000-00005C060000}"/>
    <cellStyle name="Normal 4 4 6 5 2" xfId="5840" xr:uid="{B8590707-D82D-4B10-8E5C-B46DD1964897}"/>
    <cellStyle name="Normal 4 4 6 5 2 2" xfId="27797" xr:uid="{77ABFE73-E8DE-4CB5-AA43-A2F9060D82E2}"/>
    <cellStyle name="Normal 4 4 6 5 2 3" xfId="15247" xr:uid="{DE20AE6C-F563-4E2C-B6E3-77AC87B7B438}"/>
    <cellStyle name="Normal 4 4 6 5 3" xfId="7700" xr:uid="{E593B547-1A44-4379-8A8B-07DADAE6175D}"/>
    <cellStyle name="Normal 4 4 6 5 3 2" xfId="18080" xr:uid="{F72F5707-7FF8-474F-9824-301D2DAF5EFC}"/>
    <cellStyle name="Normal 4 4 6 5 4" xfId="10533" xr:uid="{2A2CD21C-4AAF-43FD-91A1-927F51089E4C}"/>
    <cellStyle name="Normal 4 4 6 5 4 2" xfId="20913" xr:uid="{FCBC5583-2A22-440C-92F6-A2AFFC55E65D}"/>
    <cellStyle name="Normal 4 4 6 5 5" xfId="24874" xr:uid="{F01D5C4E-835B-4BCD-8ABA-87C976F1E2F5}"/>
    <cellStyle name="Normal 4 4 6 5 6" xfId="12963" xr:uid="{1B78FA1C-312A-42E1-90AD-123870043F67}"/>
    <cellStyle name="Normal 4 4 6 6" xfId="2369" xr:uid="{00000000-0005-0000-0000-000056060000}"/>
    <cellStyle name="Normal 4 4 6 6 2" xfId="7495" xr:uid="{37A6F410-3569-447C-A96D-17475FEF90C0}"/>
    <cellStyle name="Normal 4 4 6 6 2 2" xfId="27449" xr:uid="{C6B8C9AD-BD55-4D6F-BF23-AA4CA629BE17}"/>
    <cellStyle name="Normal 4 4 6 6 2 3" xfId="17875" xr:uid="{2A06F1A9-730A-409C-A166-75FA16781950}"/>
    <cellStyle name="Normal 4 4 6 6 3" xfId="10328" xr:uid="{942397F1-2C1B-4A41-8537-8F1A3A2F0831}"/>
    <cellStyle name="Normal 4 4 6 6 3 2" xfId="20708" xr:uid="{CD637D26-308C-42D9-9836-B3344CB75646}"/>
    <cellStyle name="Normal 4 4 6 6 4" xfId="22748" xr:uid="{45F0A560-B8AB-463B-8B75-827E68D9B470}"/>
    <cellStyle name="Normal 4 4 6 6 5" xfId="15042" xr:uid="{5C3A247B-D151-4634-9793-1C79E2FBFBF5}"/>
    <cellStyle name="Normal 4 4 6 7" xfId="3990" xr:uid="{155B17C1-6D90-4B09-AE72-8D357FDA0CA5}"/>
    <cellStyle name="Normal 4 4 6 7 2" xfId="8813" xr:uid="{D24AE6AB-7CC9-4D83-B241-7D8BDE7FF89D}"/>
    <cellStyle name="Normal 4 4 6 7 2 2" xfId="19193" xr:uid="{8B849538-5B45-466E-A744-95B84BC0C9F9}"/>
    <cellStyle name="Normal 4 4 6 7 3" xfId="11646" xr:uid="{658C68E2-27BB-4FE4-A452-C4CB55953D8A}"/>
    <cellStyle name="Normal 4 4 6 7 3 2" xfId="22026" xr:uid="{647DB8CC-3066-4CC1-87C1-11FA878B1EBB}"/>
    <cellStyle name="Normal 4 4 6 7 4" xfId="27672" xr:uid="{D080A117-65F4-4666-A844-D5784050E378}"/>
    <cellStyle name="Normal 4 4 6 7 5" xfId="16360" xr:uid="{4E16D46C-A24B-49D9-98AE-E8AF2958529B}"/>
    <cellStyle name="Normal 4 4 6 8" xfId="5307" xr:uid="{AD9C102B-E7E3-42B7-B1B6-C3A62299AFFD}"/>
    <cellStyle name="Normal 4 4 6 8 2" xfId="14605" xr:uid="{1685A019-ADCE-4DCC-AC3E-5AE359E98039}"/>
    <cellStyle name="Normal 4 4 6 9" xfId="7058" xr:uid="{0BF99C63-D936-4520-8302-D6886B2EE38C}"/>
    <cellStyle name="Normal 4 4 6 9 2" xfId="17438" xr:uid="{094F1905-0AC2-4F65-AA57-2BEDE667EA1A}"/>
    <cellStyle name="Normal 4 4 7" xfId="1011" xr:uid="{00000000-0005-0000-0000-0000A5050000}"/>
    <cellStyle name="Normal 4 4 7 10" xfId="12603" xr:uid="{BE2E1CCC-8E0B-42B4-80F4-C097E12EA611}"/>
    <cellStyle name="Normal 4 4 7 2" xfId="1012" xr:uid="{00000000-0005-0000-0000-0000A6050000}"/>
    <cellStyle name="Normal 4 4 7 2 2" xfId="2939" xr:uid="{00000000-0005-0000-0000-00005F060000}"/>
    <cellStyle name="Normal 4 4 7 2 2 2" xfId="6118" xr:uid="{739E3C6C-3BC4-4710-BE80-BABD08607F1C}"/>
    <cellStyle name="Normal 4 4 7 2 2 2 2" xfId="28202" xr:uid="{B9B6BB46-17CB-463D-B5E2-D358C4D8E0A3}"/>
    <cellStyle name="Normal 4 4 7 2 2 2 3" xfId="28122" xr:uid="{84041D0C-67BA-42DE-AF1B-CF88387940E8}"/>
    <cellStyle name="Normal 4 4 7 2 2 2 4" xfId="15596" xr:uid="{5BD3ED8F-A6EE-445C-8983-1EA763AEE431}"/>
    <cellStyle name="Normal 4 4 7 2 2 3" xfId="8049" xr:uid="{9BC7E3A2-97B1-4155-BED8-0450534958EB}"/>
    <cellStyle name="Normal 4 4 7 2 2 3 2" xfId="28754" xr:uid="{59F44E47-61D4-487A-B6B0-8DD0578FF29E}"/>
    <cellStyle name="Normal 4 4 7 2 2 3 3" xfId="18429" xr:uid="{A277618E-25E9-45FE-B30E-D361972BFF66}"/>
    <cellStyle name="Normal 4 4 7 2 2 4" xfId="10882" xr:uid="{7BC19122-8DB7-40C1-9B1B-DA4109E1F3B3}"/>
    <cellStyle name="Normal 4 4 7 2 2 4 2" xfId="21262" xr:uid="{2DA393C0-188B-4C45-BC22-0CF9B66ABCE0}"/>
    <cellStyle name="Normal 4 4 7 2 2 5" xfId="25360" xr:uid="{26658244-70BC-43F2-AC33-AC46E39822A2}"/>
    <cellStyle name="Normal 4 4 7 2 2 6" xfId="13459" xr:uid="{53200119-9172-4A95-8A94-C69F418E49D2}"/>
    <cellStyle name="Normal 4 4 7 2 3" xfId="5313" xr:uid="{8855BF12-6019-4F08-8D31-48B5D2CBE86F}"/>
    <cellStyle name="Normal 4 4 7 2 3 2" xfId="25319" xr:uid="{B3546D37-3921-4781-816B-A0D72D6CECCA}"/>
    <cellStyle name="Normal 4 4 7 2 3 3" xfId="27941" xr:uid="{3B488F3E-307F-4D08-91EA-1DA9B36B8E7F}"/>
    <cellStyle name="Normal 4 4 7 2 3 4" xfId="14611" xr:uid="{0873A52E-2D45-4329-A475-6AE635A0044F}"/>
    <cellStyle name="Normal 4 4 7 2 4" xfId="7064" xr:uid="{E0A5C9CA-0461-4194-9D7C-EA7E8E4CB9FD}"/>
    <cellStyle name="Normal 4 4 7 2 4 2" xfId="26120" xr:uid="{C916E597-A8CD-486E-A7F8-EC17BC61C6DA}"/>
    <cellStyle name="Normal 4 4 7 2 4 3" xfId="26842" xr:uid="{93C317D0-1586-4181-9382-AD6CD41ECCB9}"/>
    <cellStyle name="Normal 4 4 7 2 4 4" xfId="17444" xr:uid="{BC5163DF-52C1-44F3-8E66-96FC4FA18BF1}"/>
    <cellStyle name="Normal 4 4 7 2 5" xfId="9897" xr:uid="{86153E0A-46F0-4490-8FB0-9658F09105C3}"/>
    <cellStyle name="Normal 4 4 7 2 5 2" xfId="29427" xr:uid="{77998EB9-9E9D-4C01-BF5B-DBAB23E07B61}"/>
    <cellStyle name="Normal 4 4 7 2 5 3" xfId="20277" xr:uid="{CA409681-E26E-4AA3-B857-CF5E3EAE2290}"/>
    <cellStyle name="Normal 4 4 7 2 6" xfId="25108" xr:uid="{105F8BDA-A8FB-41D5-93EA-6C694D3D11B6}"/>
    <cellStyle name="Normal 4 4 7 2 7" xfId="12761" xr:uid="{7E61096A-02F1-4E78-B943-FCD9B78AC160}"/>
    <cellStyle name="Normal 4 4 7 3" xfId="1013" xr:uid="{00000000-0005-0000-0000-0000A7050000}"/>
    <cellStyle name="Normal 4 4 7 3 2" xfId="5314" xr:uid="{01131E2F-8EF3-4945-8C23-69F1216AC88A}"/>
    <cellStyle name="Normal 4 4 7 3 2 2" xfId="28233" xr:uid="{C434865C-34D3-49FF-8293-9B8656923D8B}"/>
    <cellStyle name="Normal 4 4 7 3 2 3" xfId="27825" xr:uid="{CF036B8A-CD5E-4D53-849A-F97D686F47AA}"/>
    <cellStyle name="Normal 4 4 7 3 2 4" xfId="14612" xr:uid="{5189D6BB-F4D5-4B79-8B8C-C6C836B28BAC}"/>
    <cellStyle name="Normal 4 4 7 3 3" xfId="7065" xr:uid="{7555240E-38B2-43C1-9E90-FD713A904B1F}"/>
    <cellStyle name="Normal 4 4 7 3 3 2" xfId="27892" xr:uid="{EE69ED68-CFCA-4C30-A445-607FAA96086A}"/>
    <cellStyle name="Normal 4 4 7 3 3 3" xfId="26672" xr:uid="{835D1CD2-07EB-4A25-A908-EC8BCEB97763}"/>
    <cellStyle name="Normal 4 4 7 3 3 4" xfId="17445" xr:uid="{ADA868AD-870A-4CA5-8622-ED0B2CCA1006}"/>
    <cellStyle name="Normal 4 4 7 3 4" xfId="9898" xr:uid="{2BFE620A-152E-4F86-8D83-6C4282D8C08B}"/>
    <cellStyle name="Normal 4 4 7 3 4 2" xfId="29428" xr:uid="{62280D68-F16B-4781-8756-B87E8D307E56}"/>
    <cellStyle name="Normal 4 4 7 3 4 3" xfId="20278" xr:uid="{9F6C3DB9-7907-46E1-99DD-A78579C02DD3}"/>
    <cellStyle name="Normal 4 4 7 3 5" xfId="23593" xr:uid="{34E6FD28-94AE-4D10-B5DA-2494E0F80D72}"/>
    <cellStyle name="Normal 4 4 7 3 6" xfId="13251" xr:uid="{8236CB6B-110F-479A-B16F-F1CCAA18212C}"/>
    <cellStyle name="Normal 4 4 7 4" xfId="2370" xr:uid="{00000000-0005-0000-0000-00005D060000}"/>
    <cellStyle name="Normal 4 4 7 4 2" xfId="7496" xr:uid="{C5E5C587-D37B-4EEC-AC44-02E0A02ADAC0}"/>
    <cellStyle name="Normal 4 4 7 4 2 2" xfId="28129" xr:uid="{7CC963D8-A7C0-4AE3-803B-CD3A4A515ACE}"/>
    <cellStyle name="Normal 4 4 7 4 2 3" xfId="17876" xr:uid="{1F68883E-EA4B-400F-9D3E-A0D99942D46A}"/>
    <cellStyle name="Normal 4 4 7 4 3" xfId="10329" xr:uid="{DBF57A1A-56F9-40E0-BDE1-F8652914CED0}"/>
    <cellStyle name="Normal 4 4 7 4 3 2" xfId="20709" xr:uid="{BAEAEC53-A598-4BCE-8947-DB2053EB9A3E}"/>
    <cellStyle name="Normal 4 4 7 4 4" xfId="24323" xr:uid="{B528F158-5BA1-4DE3-A2B8-28688EBCF78E}"/>
    <cellStyle name="Normal 4 4 7 4 5" xfId="15043" xr:uid="{E8FCA9D8-19D6-46FF-989C-F65C6B962B8D}"/>
    <cellStyle name="Normal 4 4 7 5" xfId="3991" xr:uid="{0F79F3EA-E187-4CE0-A8FD-B5B5C55A2C34}"/>
    <cellStyle name="Normal 4 4 7 5 2" xfId="8814" xr:uid="{B9B292B2-B717-4937-A76C-E0D161E48CA1}"/>
    <cellStyle name="Normal 4 4 7 5 2 2" xfId="28987" xr:uid="{162BEE58-A72A-4235-BB90-FDC3F3FCF0D0}"/>
    <cellStyle name="Normal 4 4 7 5 2 3" xfId="19194" xr:uid="{FD39C0AC-80DB-418A-BA40-70EE4F06A60C}"/>
    <cellStyle name="Normal 4 4 7 5 3" xfId="11647" xr:uid="{86EAD745-13DD-4ED2-8C0C-CCE3B7140DC1}"/>
    <cellStyle name="Normal 4 4 7 5 3 2" xfId="22027" xr:uid="{7208CB3C-6719-4C7D-94A0-1D0A5F794197}"/>
    <cellStyle name="Normal 4 4 7 5 4" xfId="22767" xr:uid="{171DFFCF-8897-4D15-BC6C-6BC6A6368CD8}"/>
    <cellStyle name="Normal 4 4 7 5 5" xfId="16361" xr:uid="{56DA68A7-DB3A-4581-BBE8-11EC60C96E9A}"/>
    <cellStyle name="Normal 4 4 7 6" xfId="5312" xr:uid="{A85E22A9-BA61-4E82-9819-FD9350344DC6}"/>
    <cellStyle name="Normal 4 4 7 6 2" xfId="25837" xr:uid="{47E2AEBB-D426-4ED2-BC33-5DF917777329}"/>
    <cellStyle name="Normal 4 4 7 6 3" xfId="26005" xr:uid="{95FB43E7-92C9-47E0-9490-7A66BA3AA9FB}"/>
    <cellStyle name="Normal 4 4 7 6 4" xfId="14610" xr:uid="{3238C1FE-2161-4FA8-A595-B1270CEB73FD}"/>
    <cellStyle name="Normal 4 4 7 7" xfId="7063" xr:uid="{CFF826D0-17A6-4F60-BFC2-4F8BAF7E4B07}"/>
    <cellStyle name="Normal 4 4 7 7 2" xfId="26194" xr:uid="{8E57E475-14CC-45D6-A680-229D5E5F470A}"/>
    <cellStyle name="Normal 4 4 7 7 3" xfId="17443" xr:uid="{42815ED4-7DE4-4A73-B27A-3D4ED683CB7C}"/>
    <cellStyle name="Normal 4 4 7 8" xfId="9896" xr:uid="{F2E3B44A-489C-493E-B3A9-1B228B724265}"/>
    <cellStyle name="Normal 4 4 7 8 2" xfId="20276" xr:uid="{6A72BC74-B1A4-4BDE-B09C-56BC6A952D22}"/>
    <cellStyle name="Normal 4 4 7 9" xfId="24136" xr:uid="{1E88A1D6-AE38-454E-B846-A2C177D96F6C}"/>
    <cellStyle name="Normal 4 4 8" xfId="1014" xr:uid="{00000000-0005-0000-0000-0000A8050000}"/>
    <cellStyle name="Normal 4 4 8 10" xfId="12604" xr:uid="{CA4D673E-C050-4B79-9C4C-56FA448EBC15}"/>
    <cellStyle name="Normal 4 4 8 2" xfId="1015" xr:uid="{00000000-0005-0000-0000-0000A9050000}"/>
    <cellStyle name="Normal 4 4 8 2 2" xfId="2940" xr:uid="{00000000-0005-0000-0000-000063060000}"/>
    <cellStyle name="Normal 4 4 8 2 2 2" xfId="6119" xr:uid="{3B030003-B56E-42A1-BF46-6D8C66FAE20A}"/>
    <cellStyle name="Normal 4 4 8 2 2 2 2" xfId="26501" xr:uid="{55689746-DEF0-4320-848A-9B0759700AEB}"/>
    <cellStyle name="Normal 4 4 8 2 2 2 3" xfId="28053" xr:uid="{C71B9B98-3B4D-4E5F-BB4C-B1108EB56177}"/>
    <cellStyle name="Normal 4 4 8 2 2 2 4" xfId="15597" xr:uid="{8B45946F-F579-493E-A777-F797ED3B3ED7}"/>
    <cellStyle name="Normal 4 4 8 2 2 3" xfId="8050" xr:uid="{A1D8FC59-41AB-4B04-835B-88003565BB56}"/>
    <cellStyle name="Normal 4 4 8 2 2 3 2" xfId="28755" xr:uid="{7A1FB7CD-6657-4363-B93E-C081C6C4C0CB}"/>
    <cellStyle name="Normal 4 4 8 2 2 3 3" xfId="18430" xr:uid="{72AF5404-8023-4DB0-9944-A6DD6DCFB028}"/>
    <cellStyle name="Normal 4 4 8 2 2 4" xfId="10883" xr:uid="{4B8C7705-E943-41CC-AD24-E8C077E49547}"/>
    <cellStyle name="Normal 4 4 8 2 2 4 2" xfId="21263" xr:uid="{7815DE7E-E3DB-4C8C-9ABD-97F8BC87D048}"/>
    <cellStyle name="Normal 4 4 8 2 2 5" xfId="24554" xr:uid="{7B00F632-A9E3-4CE5-A0A3-A286B6264ADD}"/>
    <cellStyle name="Normal 4 4 8 2 2 6" xfId="13460" xr:uid="{D6D86F86-10C3-4068-A8C3-4DF59F5B0A4B}"/>
    <cellStyle name="Normal 4 4 8 2 3" xfId="5316" xr:uid="{9246B56E-1A83-4A34-AEE9-9F32336FBABB}"/>
    <cellStyle name="Normal 4 4 8 2 3 2" xfId="24453" xr:uid="{F6CF408D-21E3-45A3-9562-314F90F14C3B}"/>
    <cellStyle name="Normal 4 4 8 2 3 3" xfId="26424" xr:uid="{FCE6C010-CFD8-4054-95A6-8CA459188694}"/>
    <cellStyle name="Normal 4 4 8 2 3 4" xfId="14614" xr:uid="{DBB95E87-488E-4B51-875B-6DDB208D5741}"/>
    <cellStyle name="Normal 4 4 8 2 4" xfId="7067" xr:uid="{784F18AB-9B24-435D-A6C4-E92B56265C4A}"/>
    <cellStyle name="Normal 4 4 8 2 4 2" xfId="27919" xr:uid="{B516F256-A46D-4533-B3BE-949792F2EE22}"/>
    <cellStyle name="Normal 4 4 8 2 4 3" xfId="26298" xr:uid="{1B4D7294-8EFD-48E3-AFD0-F972FDD89B90}"/>
    <cellStyle name="Normal 4 4 8 2 4 4" xfId="17447" xr:uid="{2E4C7ADD-D813-48C2-9E9A-50A1584D5C47}"/>
    <cellStyle name="Normal 4 4 8 2 5" xfId="9900" xr:uid="{1334673B-C8EC-4F39-8F95-079A2CD23FC4}"/>
    <cellStyle name="Normal 4 4 8 2 5 2" xfId="29429" xr:uid="{687C5457-0533-4C0A-A75C-1E00870144C9}"/>
    <cellStyle name="Normal 4 4 8 2 5 3" xfId="20280" xr:uid="{3C14766A-0A36-4E73-9351-D85562379DCA}"/>
    <cellStyle name="Normal 4 4 8 2 6" xfId="25495" xr:uid="{50DCEEB4-C889-4D27-97DC-BC2667E44D01}"/>
    <cellStyle name="Normal 4 4 8 2 7" xfId="12762" xr:uid="{31369979-5E9F-49CA-B930-C7881B0CFDC4}"/>
    <cellStyle name="Normal 4 4 8 3" xfId="1016" xr:uid="{00000000-0005-0000-0000-0000AA050000}"/>
    <cellStyle name="Normal 4 4 8 3 2" xfId="5317" xr:uid="{E2E86F4F-68D8-4D3C-887D-E8698892714F}"/>
    <cellStyle name="Normal 4 4 8 3 2 2" xfId="28056" xr:uid="{9598AFDD-A9A2-49DD-82A6-683E26459F21}"/>
    <cellStyle name="Normal 4 4 8 3 2 3" xfId="26991" xr:uid="{05E819AC-9A8C-4470-AB06-D02124642DB4}"/>
    <cellStyle name="Normal 4 4 8 3 2 4" xfId="14615" xr:uid="{9DB887E8-6FE6-41E0-9104-704BE88CFAE2}"/>
    <cellStyle name="Normal 4 4 8 3 3" xfId="7068" xr:uid="{6136E152-FF19-4728-A14E-BEDDD685E76B}"/>
    <cellStyle name="Normal 4 4 8 3 3 2" xfId="26272" xr:uid="{85F66EFF-3E16-49ED-A55B-EDFE591B5F31}"/>
    <cellStyle name="Normal 4 4 8 3 3 3" xfId="28440" xr:uid="{ADA1B494-E9DC-4EC2-A61F-A4947ABF1DB0}"/>
    <cellStyle name="Normal 4 4 8 3 3 4" xfId="17448" xr:uid="{967985C4-1652-48A3-99A2-9A65A7D80E71}"/>
    <cellStyle name="Normal 4 4 8 3 4" xfId="9901" xr:uid="{7702B13A-43EF-4E0A-AA07-6FA1DC99BEF8}"/>
    <cellStyle name="Normal 4 4 8 3 4 2" xfId="29430" xr:uid="{2EC8BCFC-BBFD-4382-9809-576090B6E08E}"/>
    <cellStyle name="Normal 4 4 8 3 4 3" xfId="20281" xr:uid="{618991E1-9A96-434F-B9A4-EAED83440C2D}"/>
    <cellStyle name="Normal 4 4 8 3 5" xfId="23291" xr:uid="{18A56854-BEAD-407D-A018-555695D98BFA}"/>
    <cellStyle name="Normal 4 4 8 3 6" xfId="13252" xr:uid="{AF5ACC42-87E4-4CDD-8C76-C26E024EB400}"/>
    <cellStyle name="Normal 4 4 8 4" xfId="2371" xr:uid="{00000000-0005-0000-0000-000061060000}"/>
    <cellStyle name="Normal 4 4 8 4 2" xfId="7497" xr:uid="{FA712A1A-C78D-4566-8A6C-60C002B93D64}"/>
    <cellStyle name="Normal 4 4 8 4 2 2" xfId="27831" xr:uid="{381D6260-34DA-47E2-8058-A41C2BE171A8}"/>
    <cellStyle name="Normal 4 4 8 4 2 3" xfId="17877" xr:uid="{6FE155C9-8C14-4E52-88A7-A2CB0868796E}"/>
    <cellStyle name="Normal 4 4 8 4 3" xfId="10330" xr:uid="{39EB91E6-4ACE-4B49-876D-EAFF865DC635}"/>
    <cellStyle name="Normal 4 4 8 4 3 2" xfId="20710" xr:uid="{FD6F8C03-761E-4C03-8A95-BAE1ADB9BA73}"/>
    <cellStyle name="Normal 4 4 8 4 4" xfId="23866" xr:uid="{F9E5135A-FDC8-4959-8530-BF40C1FAE2F9}"/>
    <cellStyle name="Normal 4 4 8 4 5" xfId="15044" xr:uid="{0A2370EB-20FB-49F5-A552-E0C973F95EA0}"/>
    <cellStyle name="Normal 4 4 8 5" xfId="3992" xr:uid="{66074DC8-455C-4006-ADF6-E0B8C85BED19}"/>
    <cellStyle name="Normal 4 4 8 5 2" xfId="8815" xr:uid="{74F21ABD-C3E3-4736-AAFA-FE36F5BBB9F6}"/>
    <cellStyle name="Normal 4 4 8 5 2 2" xfId="28988" xr:uid="{41717647-6C0F-4488-B084-66A8DF15AC31}"/>
    <cellStyle name="Normal 4 4 8 5 2 3" xfId="19195" xr:uid="{B5BE8052-07B6-43B5-8A4F-7471A7DD6759}"/>
    <cellStyle name="Normal 4 4 8 5 3" xfId="11648" xr:uid="{6BD3B780-1A9D-4CB2-910D-9901479E1CAD}"/>
    <cellStyle name="Normal 4 4 8 5 3 2" xfId="22028" xr:uid="{217EDAC7-5B6E-4A9D-AD15-CC9E63973CD4}"/>
    <cellStyle name="Normal 4 4 8 5 4" xfId="24343" xr:uid="{D28B7987-F71C-4787-A5FC-9EF235555BB9}"/>
    <cellStyle name="Normal 4 4 8 5 5" xfId="16362" xr:uid="{5710F248-B8F6-45C7-9645-D9C127473090}"/>
    <cellStyle name="Normal 4 4 8 6" xfId="5315" xr:uid="{F8D64C33-7F81-41CA-9A7B-BFD5509966D8}"/>
    <cellStyle name="Normal 4 4 8 6 2" xfId="27533" xr:uid="{7187DCBB-45D7-4B5E-A8C5-82C22FFC67E2}"/>
    <cellStyle name="Normal 4 4 8 6 3" xfId="28005" xr:uid="{786F944A-3147-4519-BA27-59A4A7F1B2D6}"/>
    <cellStyle name="Normal 4 4 8 6 4" xfId="14613" xr:uid="{560EE69E-BF5B-4779-B1F0-231547ED5E82}"/>
    <cellStyle name="Normal 4 4 8 7" xfId="7066" xr:uid="{F399FB8A-5BC4-4EB4-B81B-88874D581273}"/>
    <cellStyle name="Normal 4 4 8 7 2" xfId="28314" xr:uid="{91F53F6E-A880-4A63-B005-FD4580B83008}"/>
    <cellStyle name="Normal 4 4 8 7 3" xfId="17446" xr:uid="{CDA6D52B-FFC4-49E4-9A1B-BDB693C3B365}"/>
    <cellStyle name="Normal 4 4 8 8" xfId="9899" xr:uid="{B9C897C8-DF7B-4B98-90AB-F54105A6587F}"/>
    <cellStyle name="Normal 4 4 8 8 2" xfId="20279" xr:uid="{997751F3-F99B-4C88-9BF7-923088706D95}"/>
    <cellStyle name="Normal 4 4 8 9" xfId="24158" xr:uid="{E53EE9DC-B68A-46D1-9E6E-02406200460A}"/>
    <cellStyle name="Normal 4 4 9" xfId="1017" xr:uid="{00000000-0005-0000-0000-0000AB050000}"/>
    <cellStyle name="Normal 4 4 9 10" xfId="12597" xr:uid="{5A0CACBA-0ADF-4C2D-AF49-84D4C895EBAD}"/>
    <cellStyle name="Normal 4 4 9 2" xfId="3360" xr:uid="{00000000-0005-0000-0000-000066060000}"/>
    <cellStyle name="Normal 4 4 9 2 2" xfId="6417" xr:uid="{E4AF7A96-E96D-4A82-ACA7-4C11F0D7C92B}"/>
    <cellStyle name="Normal 4 4 9 2 2 2" xfId="25582" xr:uid="{95E6D108-01E8-4E01-ADAC-DEB0E72B18B2}"/>
    <cellStyle name="Normal 4 4 9 2 2 3" xfId="27008" xr:uid="{BE56A05B-1114-426E-BCA5-3A954C7CD794}"/>
    <cellStyle name="Normal 4 4 9 2 2 4" xfId="15986" xr:uid="{85AE6A65-C461-434B-A61D-C2E0706D0C74}"/>
    <cellStyle name="Normal 4 4 9 2 3" xfId="8439" xr:uid="{577A0B1F-AC1F-4BC0-AB30-531865130E5F}"/>
    <cellStyle name="Normal 4 4 9 2 3 2" xfId="26790" xr:uid="{8D1DA3C0-8FB4-4B9B-A557-EA97B493353B}"/>
    <cellStyle name="Normal 4 4 9 2 3 3" xfId="28913" xr:uid="{4BFC9D8D-BAFA-4124-83BC-9E3B7B622031}"/>
    <cellStyle name="Normal 4 4 9 2 3 4" xfId="18819" xr:uid="{2E647F9E-E2C3-42BC-8F48-0C1C797DE2CC}"/>
    <cellStyle name="Normal 4 4 9 2 4" xfId="11272" xr:uid="{352B4982-1DFF-4298-B613-2AD3941627D6}"/>
    <cellStyle name="Normal 4 4 9 2 4 2" xfId="29480" xr:uid="{A1180E81-8564-4CE8-922C-FF3837930D29}"/>
    <cellStyle name="Normal 4 4 9 2 4 3" xfId="21652" xr:uid="{8A7C8604-394A-444B-BD57-6AD3BB43B5C6}"/>
    <cellStyle name="Normal 4 4 9 2 5" xfId="25247" xr:uid="{16250F2A-05B5-4982-B1E5-77966F846550}"/>
    <cellStyle name="Normal 4 4 9 2 6" xfId="13925" xr:uid="{C57D806F-2A8C-42A5-A13D-1FF5221E0EF1}"/>
    <cellStyle name="Normal 4 4 9 3" xfId="2783" xr:uid="{00000000-0005-0000-0000-000067060000}"/>
    <cellStyle name="Normal 4 4 9 3 2" xfId="6000" xr:uid="{35824E72-C820-4089-9B84-2E0915F4580B}"/>
    <cellStyle name="Normal 4 4 9 3 2 2" xfId="26640" xr:uid="{EF8A40E1-2C34-47A0-8B16-1952077E715F}"/>
    <cellStyle name="Normal 4 4 9 3 2 3" xfId="15453" xr:uid="{B433D18A-56D1-4E0A-AE47-E06C0B81FEEA}"/>
    <cellStyle name="Normal 4 4 9 3 3" xfId="7906" xr:uid="{7769BCCC-8662-45CB-BABF-FE672D2DC0D0}"/>
    <cellStyle name="Normal 4 4 9 3 3 2" xfId="18286" xr:uid="{82CA3D6F-48E9-48C4-B373-F0BC9EF0F919}"/>
    <cellStyle name="Normal 4 4 9 3 4" xfId="10739" xr:uid="{B625FE9A-9DCE-4A4C-863D-8C0F57055D89}"/>
    <cellStyle name="Normal 4 4 9 3 4 2" xfId="21119" xr:uid="{89EE809F-2E16-478F-9505-8E62211C6B74}"/>
    <cellStyle name="Normal 4 4 9 3 5" xfId="24632" xr:uid="{0C71D55D-EBFC-4EE4-B11A-2D9A40CF1681}"/>
    <cellStyle name="Normal 4 4 9 3 6" xfId="13239" xr:uid="{16EADAB8-665E-4FE6-8429-1BFA7B82A5E8}"/>
    <cellStyle name="Normal 4 4 9 4" xfId="2364" xr:uid="{00000000-0005-0000-0000-000065060000}"/>
    <cellStyle name="Normal 4 4 9 4 2" xfId="7490" xr:uid="{0D5B0C44-6BCA-4539-8F51-2C183B8CA95A}"/>
    <cellStyle name="Normal 4 4 9 4 2 2" xfId="27845" xr:uid="{FCE6E47D-11D2-41A0-8218-BEF34BE38AF3}"/>
    <cellStyle name="Normal 4 4 9 4 2 3" xfId="17870" xr:uid="{42B9D3BE-8C30-41DF-96F3-DD334FC868D9}"/>
    <cellStyle name="Normal 4 4 9 4 3" xfId="10323" xr:uid="{7B8E750E-5139-4B20-AA09-F525B515AB18}"/>
    <cellStyle name="Normal 4 4 9 4 3 2" xfId="20703" xr:uid="{4294726E-CB1F-4246-B787-ACAC8C42AF9A}"/>
    <cellStyle name="Normal 4 4 9 4 4" xfId="25580" xr:uid="{30138CC3-E5CB-44A7-B41E-0E5758EEF6B1}"/>
    <cellStyle name="Normal 4 4 9 4 5" xfId="15037" xr:uid="{F338BB69-EDFA-45F5-A04C-D0226545A720}"/>
    <cellStyle name="Normal 4 4 9 5" xfId="3899" xr:uid="{44024C00-D3FE-47D0-B57A-39580CDEC769}"/>
    <cellStyle name="Normal 4 4 9 5 2" xfId="8730" xr:uid="{C9717C74-7ED6-40DF-A525-D9A0632BEECA}"/>
    <cellStyle name="Normal 4 4 9 5 2 2" xfId="19110" xr:uid="{1D841BDB-54D9-4A29-ABBC-AC0A4EDD03CB}"/>
    <cellStyle name="Normal 4 4 9 5 3" xfId="11563" xr:uid="{DE1FCD04-E87D-4AF7-8575-2D2CA3BE974D}"/>
    <cellStyle name="Normal 4 4 9 5 3 2" xfId="21943" xr:uid="{D19CA735-0498-486F-94B6-3344196D843B}"/>
    <cellStyle name="Normal 4 4 9 5 4" xfId="26265" xr:uid="{E400FC7F-A257-4C8F-BEAE-B5BFE3B7941D}"/>
    <cellStyle name="Normal 4 4 9 5 5" xfId="16277" xr:uid="{2C589C1A-4480-4627-B1F6-BC45103A33AC}"/>
    <cellStyle name="Normal 4 4 9 6" xfId="5318" xr:uid="{1569C5B3-5BBD-41FF-A302-F6D3990CFE26}"/>
    <cellStyle name="Normal 4 4 9 6 2" xfId="14616" xr:uid="{90A61658-C676-41E9-AE1D-F2159225B933}"/>
    <cellStyle name="Normal 4 4 9 7" xfId="7069" xr:uid="{3B9657B6-2776-4C06-B00B-D5BF82FB8EBB}"/>
    <cellStyle name="Normal 4 4 9 7 2" xfId="17449" xr:uid="{1EB034C5-53AA-46EE-94D3-339F728C90A8}"/>
    <cellStyle name="Normal 4 4 9 8" xfId="9902" xr:uid="{0324C80B-CF82-4EAF-971C-9218D29CB131}"/>
    <cellStyle name="Normal 4 4 9 8 2" xfId="20282" xr:uid="{28350CE1-D0C6-48D3-B3A0-BCCB4DF62AA3}"/>
    <cellStyle name="Normal 4 4 9 9" xfId="23442" xr:uid="{52970C66-47E4-431A-A6CC-18EE61A73DF0}"/>
    <cellStyle name="Normal 4 5" xfId="1018" xr:uid="{00000000-0005-0000-0000-0000AC050000}"/>
    <cellStyle name="Normal 4 5 10" xfId="5319" xr:uid="{AA327A81-5DC8-4692-9340-18993223415C}"/>
    <cellStyle name="Normal 4 5 10 2" xfId="14617" xr:uid="{7AB21E60-FA17-4254-B2B7-89D2BF5D690D}"/>
    <cellStyle name="Normal 4 5 11" xfId="7070" xr:uid="{C32C56F1-0EAB-44E2-9660-3E5C3F7ADDD7}"/>
    <cellStyle name="Normal 4 5 11 2" xfId="17450" xr:uid="{6D3AC4D4-2603-4D59-9880-7C347BAB594F}"/>
    <cellStyle name="Normal 4 5 12" xfId="9903" xr:uid="{8A633793-0BE1-48E7-9C01-528C21AF03E3}"/>
    <cellStyle name="Normal 4 5 12 2" xfId="20283" xr:uid="{48BB7326-53B9-4CF0-990F-441553D826C0}"/>
    <cellStyle name="Normal 4 5 13" xfId="25553" xr:uid="{2F7C80D2-515F-4B37-B3C2-0F41716B2516}"/>
    <cellStyle name="Normal 4 5 14" xfId="12407" xr:uid="{B417FB53-83C9-4E23-AAD7-B3EAE28C9430}"/>
    <cellStyle name="Normal 4 5 15" xfId="29572" xr:uid="{342C3EE9-6C31-424A-9F89-DC76ECE22115}"/>
    <cellStyle name="Normal 4 5 2" xfId="1019" xr:uid="{00000000-0005-0000-0000-0000AD050000}"/>
    <cellStyle name="Normal 4 5 2 10" xfId="7071" xr:uid="{F155FB5D-A444-46A9-93BA-D8A9F0A5D191}"/>
    <cellStyle name="Normal 4 5 2 10 2" xfId="17451" xr:uid="{0F2B164B-DE3C-46D9-B07B-7FCBDE3FF356}"/>
    <cellStyle name="Normal 4 5 2 11" xfId="9904" xr:uid="{0D429FD2-0B1E-4471-B9F3-559075B323D7}"/>
    <cellStyle name="Normal 4 5 2 11 2" xfId="20284" xr:uid="{77EB6FD4-BFDD-4C63-A826-EAF2B1D2DB15}"/>
    <cellStyle name="Normal 4 5 2 12" xfId="22645" xr:uid="{37A174BD-5DC6-4FD8-94FD-A049106B499C}"/>
    <cellStyle name="Normal 4 5 2 13" xfId="12467" xr:uid="{C96A457C-163F-4A39-B685-9058D2B1740E}"/>
    <cellStyle name="Normal 4 5 2 2" xfId="1020" xr:uid="{00000000-0005-0000-0000-0000AE050000}"/>
    <cellStyle name="Normal 4 5 2 2 10" xfId="9905" xr:uid="{FFBED01D-56C2-4DB9-A0A4-A4A176A4EB92}"/>
    <cellStyle name="Normal 4 5 2 2 10 2" xfId="20285" xr:uid="{18E5ED31-4796-427B-9D96-7A548B10B54A}"/>
    <cellStyle name="Normal 4 5 2 2 11" xfId="25563" xr:uid="{81FE1A69-411D-4DDA-AF27-D125FA94B8BA}"/>
    <cellStyle name="Normal 4 5 2 2 12" xfId="12606" xr:uid="{E5BE488E-DB85-46C7-B4FB-96ECB8A84659}"/>
    <cellStyle name="Normal 4 5 2 2 2" xfId="2794" xr:uid="{00000000-0005-0000-0000-00006B060000}"/>
    <cellStyle name="Normal 4 5 2 2 2 2" xfId="3362" xr:uid="{00000000-0005-0000-0000-00006C060000}"/>
    <cellStyle name="Normal 4 5 2 2 2 2 2" xfId="6419" xr:uid="{CB9A58F2-7890-4B6A-B0C4-08609EA3C9E0}"/>
    <cellStyle name="Normal 4 5 2 2 2 2 2 2" xfId="27471" xr:uid="{6A596950-F3A1-4201-8AF3-BD26A11E2E56}"/>
    <cellStyle name="Normal 4 5 2 2 2 2 2 3" xfId="27696" xr:uid="{659DC479-2BD7-4C6B-A33F-4D56A628B69D}"/>
    <cellStyle name="Normal 4 5 2 2 2 2 2 4" xfId="15988" xr:uid="{AF62BC5F-90DA-48E2-9A61-D3AB3816239E}"/>
    <cellStyle name="Normal 4 5 2 2 2 2 3" xfId="8441" xr:uid="{E90C640C-377B-4859-B0B4-A0564CE7D292}"/>
    <cellStyle name="Normal 4 5 2 2 2 2 3 2" xfId="28914" xr:uid="{54DEA4A0-01F6-40FB-A2AC-E0F618CA4A75}"/>
    <cellStyle name="Normal 4 5 2 2 2 2 3 3" xfId="18821" xr:uid="{1B15CFE1-10C9-40DA-B3F8-660B318D9E18}"/>
    <cellStyle name="Normal 4 5 2 2 2 2 4" xfId="11274" xr:uid="{CBF7840A-2BA2-490C-B408-4DFF8EA1F616}"/>
    <cellStyle name="Normal 4 5 2 2 2 2 4 2" xfId="21654" xr:uid="{45A1692A-DBBE-4571-949E-33F95E2F398C}"/>
    <cellStyle name="Normal 4 5 2 2 2 2 5" xfId="24918" xr:uid="{93AE2126-44B0-49B6-B346-061AC55C26EC}"/>
    <cellStyle name="Normal 4 5 2 2 2 2 6" xfId="13927" xr:uid="{01FF4D2D-6593-4498-AE66-ED53884D3B92}"/>
    <cellStyle name="Normal 4 5 2 2 2 3" xfId="4345" xr:uid="{F0DDF63A-1063-4A2C-834C-B0B9CC1595CB}"/>
    <cellStyle name="Normal 4 5 2 2 2 3 2" xfId="9116" xr:uid="{BE46173D-FC4C-4278-8555-0A3E13585A74}"/>
    <cellStyle name="Normal 4 5 2 2 2 3 2 2" xfId="29159" xr:uid="{EC26D65F-F883-4724-B3CF-72B900784BA4}"/>
    <cellStyle name="Normal 4 5 2 2 2 3 2 3" xfId="19496" xr:uid="{1037B84C-96B6-4E71-AE42-DB51C5047C4E}"/>
    <cellStyle name="Normal 4 5 2 2 2 3 3" xfId="11949" xr:uid="{BF4F16E1-1A00-4456-8E40-339F03E81D01}"/>
    <cellStyle name="Normal 4 5 2 2 2 3 3 2" xfId="22329" xr:uid="{CAEE0D91-E467-4130-A58D-FF5E780ED312}"/>
    <cellStyle name="Normal 4 5 2 2 2 3 4" xfId="24861" xr:uid="{7EAC0034-6BE9-4D0F-B584-A2C11E70DF05}"/>
    <cellStyle name="Normal 4 5 2 2 2 3 5" xfId="16663" xr:uid="{1A28BFBF-7731-4AB4-9B8B-9B1F1C447379}"/>
    <cellStyle name="Normal 4 5 2 2 2 4" xfId="6011" xr:uid="{8B49FA82-7B6D-4BE6-9B2F-5FB1467284B1}"/>
    <cellStyle name="Normal 4 5 2 2 2 4 2" xfId="26078" xr:uid="{D88B92DB-CA08-4AB4-83F0-0D8CC800957B}"/>
    <cellStyle name="Normal 4 5 2 2 2 4 3" xfId="15464" xr:uid="{03A527EE-D9C7-4438-83E1-C40E04B31A48}"/>
    <cellStyle name="Normal 4 5 2 2 2 5" xfId="7917" xr:uid="{46148B9B-5C5A-4E98-A683-7FF0356F6619}"/>
    <cellStyle name="Normal 4 5 2 2 2 5 2" xfId="18297" xr:uid="{FF1EB973-064D-4FD9-A7AF-A7BBDF5F6F43}"/>
    <cellStyle name="Normal 4 5 2 2 2 6" xfId="10750" xr:uid="{2FEAE426-4839-4F92-B94B-9B739D1958A8}"/>
    <cellStyle name="Normal 4 5 2 2 2 6 2" xfId="21130" xr:uid="{12431F26-C05B-4F11-95C5-F538C981F164}"/>
    <cellStyle name="Normal 4 5 2 2 2 7" xfId="24935" xr:uid="{386C30BC-3402-47D3-9CFA-77B7D0AC2B8C}"/>
    <cellStyle name="Normal 4 5 2 2 2 8" xfId="13255" xr:uid="{8151A255-92E0-4CAC-9A64-15EE978BF4BE}"/>
    <cellStyle name="Normal 4 5 2 2 3" xfId="3363" xr:uid="{00000000-0005-0000-0000-00006D060000}"/>
    <cellStyle name="Normal 4 5 2 2 3 2" xfId="4541" xr:uid="{5C992072-2692-40FE-BBF8-3D18743AFE66}"/>
    <cellStyle name="Normal 4 5 2 2 3 2 2" xfId="9312" xr:uid="{880D3A2B-4B2B-4A13-88D5-2BA0CFB149A3}"/>
    <cellStyle name="Normal 4 5 2 2 3 2 2 2" xfId="29289" xr:uid="{1B627872-8AE1-46BF-A8CA-B163849C6562}"/>
    <cellStyle name="Normal 4 5 2 2 3 2 2 3" xfId="19692" xr:uid="{81E00CB2-4CE0-4B43-9C1C-FFDF9B48CF3D}"/>
    <cellStyle name="Normal 4 5 2 2 3 2 3" xfId="12145" xr:uid="{4B085F41-08B4-4921-9306-0A37EB0AF2C5}"/>
    <cellStyle name="Normal 4 5 2 2 3 2 3 2" xfId="22525" xr:uid="{EB117C4D-BCAC-4C76-B3F6-79B66B8993B4}"/>
    <cellStyle name="Normal 4 5 2 2 3 2 4" xfId="26027" xr:uid="{B3F1682C-B58B-4F7B-9F3D-74263D292ABA}"/>
    <cellStyle name="Normal 4 5 2 2 3 2 5" xfId="16859" xr:uid="{D6B3FA64-94BE-402C-BB86-C7993554070A}"/>
    <cellStyle name="Normal 4 5 2 2 3 3" xfId="6420" xr:uid="{5D6D05FC-D0CA-4C56-BAD2-CA5C978CA780}"/>
    <cellStyle name="Normal 4 5 2 2 3 3 2" xfId="26713" xr:uid="{E2CA73D3-3870-41C5-A03B-CC41F8E2DA6E}"/>
    <cellStyle name="Normal 4 5 2 2 3 3 3" xfId="15989" xr:uid="{29D8A29D-7E64-4EA9-9528-D0F4D5EAA5CB}"/>
    <cellStyle name="Normal 4 5 2 2 3 4" xfId="8442" xr:uid="{F0E8D58E-5344-4E20-9372-6C93F92B2146}"/>
    <cellStyle name="Normal 4 5 2 2 3 4 2" xfId="18822" xr:uid="{27A8C04E-8DC4-4EE2-BB1E-2AEF5B1E16C1}"/>
    <cellStyle name="Normal 4 5 2 2 3 5" xfId="11275" xr:uid="{B7FFCAE5-5548-4065-97EF-997CE04E62F1}"/>
    <cellStyle name="Normal 4 5 2 2 3 5 2" xfId="21655" xr:uid="{1E8AE756-E401-42AB-B3D3-BC8125FA3A3E}"/>
    <cellStyle name="Normal 4 5 2 2 3 6" xfId="23296" xr:uid="{550288F8-7D60-4E23-9FEF-C72139F89487}"/>
    <cellStyle name="Normal 4 5 2 2 3 7" xfId="13928" xr:uid="{36AF86DA-92CA-4F5F-A5AA-A6C7EF40C8D0}"/>
    <cellStyle name="Normal 4 5 2 2 4" xfId="3361" xr:uid="{00000000-0005-0000-0000-00006E060000}"/>
    <cellStyle name="Normal 4 5 2 2 4 2" xfId="6418" xr:uid="{CD83A63A-1FFB-48A3-A5DE-2D94ACA440B6}"/>
    <cellStyle name="Normal 4 5 2 2 4 2 2" xfId="27852" xr:uid="{54548210-F9F5-4602-BD11-4984616A93E4}"/>
    <cellStyle name="Normal 4 5 2 2 4 2 3" xfId="15987" xr:uid="{8110A5F6-916F-4FD4-A60D-45568431B32A}"/>
    <cellStyle name="Normal 4 5 2 2 4 3" xfId="8440" xr:uid="{E0961122-8F68-4881-9183-7F705686D820}"/>
    <cellStyle name="Normal 4 5 2 2 4 3 2" xfId="18820" xr:uid="{FC938CFF-74C2-4051-98BE-3EEA45A5EC24}"/>
    <cellStyle name="Normal 4 5 2 2 4 4" xfId="11273" xr:uid="{111655AF-AE58-47F3-A4AD-AB796075E294}"/>
    <cellStyle name="Normal 4 5 2 2 4 4 2" xfId="21653" xr:uid="{BB70FE4F-2CB6-4C7C-AE5B-41648F4D565B}"/>
    <cellStyle name="Normal 4 5 2 2 4 5" xfId="25035" xr:uid="{A4ACC562-9D88-4446-97DF-68459C044C90}"/>
    <cellStyle name="Normal 4 5 2 2 4 6" xfId="13926" xr:uid="{15B98E35-58CB-46EB-9E15-D874394D2F3D}"/>
    <cellStyle name="Normal 4 5 2 2 5" xfId="2644" xr:uid="{00000000-0005-0000-0000-00006F060000}"/>
    <cellStyle name="Normal 4 5 2 2 5 2" xfId="5905" xr:uid="{1CBBE5B8-2179-443A-818B-CA9B82EF9375}"/>
    <cellStyle name="Normal 4 5 2 2 5 2 2" xfId="25867" xr:uid="{B87E1C25-8F25-44D1-9378-D84667DAE326}"/>
    <cellStyle name="Normal 4 5 2 2 5 2 3" xfId="15315" xr:uid="{345AB8E1-DE30-4CF1-B317-80BFA59C3620}"/>
    <cellStyle name="Normal 4 5 2 2 5 3" xfId="7768" xr:uid="{676A888C-7747-4326-BE4B-B6CA19088927}"/>
    <cellStyle name="Normal 4 5 2 2 5 3 2" xfId="18148" xr:uid="{F4A771CB-8EA8-4731-A993-49F9908CE8AF}"/>
    <cellStyle name="Normal 4 5 2 2 5 4" xfId="10601" xr:uid="{BEEF8A5C-90B7-4714-8664-ACF95091B647}"/>
    <cellStyle name="Normal 4 5 2 2 5 4 2" xfId="20981" xr:uid="{D7DDBACC-EB41-40DA-813D-BC1CB3771D23}"/>
    <cellStyle name="Normal 4 5 2 2 5 5" xfId="23114" xr:uid="{8B80382E-C38A-47FA-A5AF-6A30D1D83791}"/>
    <cellStyle name="Normal 4 5 2 2 5 6" xfId="13032" xr:uid="{61309A57-C24C-4900-8B50-03040D9E9E3A}"/>
    <cellStyle name="Normal 4 5 2 2 6" xfId="2373" xr:uid="{00000000-0005-0000-0000-00006A060000}"/>
    <cellStyle name="Normal 4 5 2 2 6 2" xfId="7499" xr:uid="{F5DDBCD1-A370-4BE4-ADF7-46BD5E7DD97F}"/>
    <cellStyle name="Normal 4 5 2 2 6 2 2" xfId="17879" xr:uid="{F453CDBF-C831-42A3-BFC3-C961D652161E}"/>
    <cellStyle name="Normal 4 5 2 2 6 3" xfId="10332" xr:uid="{860BBF6A-8155-4DE9-949D-80FEB27F3863}"/>
    <cellStyle name="Normal 4 5 2 2 6 3 2" xfId="20712" xr:uid="{8AE5DF16-29D6-4421-9F51-9317E93651F0}"/>
    <cellStyle name="Normal 4 5 2 2 6 4" xfId="23376" xr:uid="{DF3EB088-984B-417A-BB85-B384657AE050}"/>
    <cellStyle name="Normal 4 5 2 2 6 5" xfId="15046" xr:uid="{293FAE86-6E93-4DFD-A93B-E82E1E6422AC}"/>
    <cellStyle name="Normal 4 5 2 2 7" xfId="3924" xr:uid="{7E2B3D55-D6D0-4C09-B428-C3AD35411B83}"/>
    <cellStyle name="Normal 4 5 2 2 7 2" xfId="8755" xr:uid="{A650A9D6-C2AB-487C-ADB2-2CE5DE7F65AC}"/>
    <cellStyle name="Normal 4 5 2 2 7 2 2" xfId="19135" xr:uid="{3F3709B6-1FFE-4BDD-9910-F531057AF7F1}"/>
    <cellStyle name="Normal 4 5 2 2 7 3" xfId="11588" xr:uid="{470C3297-9168-421A-A970-7E70E99F9138}"/>
    <cellStyle name="Normal 4 5 2 2 7 3 2" xfId="21968" xr:uid="{AA8A2487-E093-4AFD-A277-EE1F5C962F5E}"/>
    <cellStyle name="Normal 4 5 2 2 7 4" xfId="16302" xr:uid="{2C93F13E-B605-4915-8773-D57DC68E5694}"/>
    <cellStyle name="Normal 4 5 2 2 8" xfId="5321" xr:uid="{CAF91BE3-2382-40FE-9F2E-80D1F470AEA1}"/>
    <cellStyle name="Normal 4 5 2 2 8 2" xfId="14619" xr:uid="{E082096E-F5A6-479A-8B05-758495EE71E3}"/>
    <cellStyle name="Normal 4 5 2 2 9" xfId="7072" xr:uid="{DF087704-CA16-4900-BF9B-2E6F667E0BEA}"/>
    <cellStyle name="Normal 4 5 2 2 9 2" xfId="17452" xr:uid="{B2E5202B-3541-4813-ADD1-48D3D22AFC0D}"/>
    <cellStyle name="Normal 4 5 2 3" xfId="1021" xr:uid="{00000000-0005-0000-0000-0000AF050000}"/>
    <cellStyle name="Normal 4 5 2 3 2" xfId="3364" xr:uid="{00000000-0005-0000-0000-000071060000}"/>
    <cellStyle name="Normal 4 5 2 3 2 2" xfId="6421" xr:uid="{459C8634-173F-4FA7-8F98-1D1FB39BDB13}"/>
    <cellStyle name="Normal 4 5 2 3 2 2 2" xfId="26711" xr:uid="{014981DB-CA37-4B50-9DC7-B2236888C132}"/>
    <cellStyle name="Normal 4 5 2 3 2 2 3" xfId="28204" xr:uid="{2287D21F-F269-4EDE-A5E9-9239AC3D462F}"/>
    <cellStyle name="Normal 4 5 2 3 2 2 4" xfId="15990" xr:uid="{13033BDD-4417-4546-8CFD-8638009AD7C8}"/>
    <cellStyle name="Normal 4 5 2 3 2 3" xfId="8443" xr:uid="{40D61485-F520-49B1-9C29-E069B765A44C}"/>
    <cellStyle name="Normal 4 5 2 3 2 3 2" xfId="28915" xr:uid="{E6E461C7-6D28-4E72-8949-A7E04526583A}"/>
    <cellStyle name="Normal 4 5 2 3 2 3 3" xfId="18823" xr:uid="{A3C05C27-2EDC-4FC4-8A78-2D6E14971659}"/>
    <cellStyle name="Normal 4 5 2 3 2 4" xfId="11276" xr:uid="{EA636CB6-32B7-450C-9E87-0CCC537034BA}"/>
    <cellStyle name="Normal 4 5 2 3 2 4 2" xfId="21656" xr:uid="{8341F538-F959-47F1-81DD-444AAB02536D}"/>
    <cellStyle name="Normal 4 5 2 3 2 5" xfId="23922" xr:uid="{CE4AC6F4-76E0-4F1C-B9A5-5E31E24684C3}"/>
    <cellStyle name="Normal 4 5 2 3 2 6" xfId="13929" xr:uid="{76ADFE17-F2FC-413F-8265-DF1E47501A2D}"/>
    <cellStyle name="Normal 4 5 2 3 3" xfId="2793" xr:uid="{00000000-0005-0000-0000-000072060000}"/>
    <cellStyle name="Normal 4 5 2 3 3 2" xfId="6010" xr:uid="{400D8516-E8C7-4321-B8DB-54514AC3D66C}"/>
    <cellStyle name="Normal 4 5 2 3 3 2 2" xfId="26347" xr:uid="{057C0257-4C3C-4E3B-801C-62361A39334D}"/>
    <cellStyle name="Normal 4 5 2 3 3 2 3" xfId="15463" xr:uid="{E8F3B38E-D972-406C-B8EB-8AF202F55272}"/>
    <cellStyle name="Normal 4 5 2 3 3 3" xfId="7916" xr:uid="{3A3DA035-EEE4-4D6C-8388-45D36777A705}"/>
    <cellStyle name="Normal 4 5 2 3 3 3 2" xfId="18296" xr:uid="{D53A0738-1DC9-45B6-BC04-1A735BF5253C}"/>
    <cellStyle name="Normal 4 5 2 3 3 4" xfId="10749" xr:uid="{3B260D01-0AEC-4BEC-AD71-C0FC7295E086}"/>
    <cellStyle name="Normal 4 5 2 3 3 4 2" xfId="21129" xr:uid="{84D30868-90AE-401A-8540-72E9ED39E07F}"/>
    <cellStyle name="Normal 4 5 2 3 3 5" xfId="24761" xr:uid="{6DD962BE-D982-4AA3-8D54-B11338C5AA27}"/>
    <cellStyle name="Normal 4 5 2 3 3 6" xfId="13254" xr:uid="{3CE8EF1E-53AE-466E-9903-35699626116A}"/>
    <cellStyle name="Normal 4 5 2 3 4" xfId="4199" xr:uid="{1BBE04BA-B312-41DF-8E4F-91CE866111F9}"/>
    <cellStyle name="Normal 4 5 2 3 4 2" xfId="8970" xr:uid="{8C0CCA2C-B560-4ABF-A070-379E56CB628F}"/>
    <cellStyle name="Normal 4 5 2 3 4 2 2" xfId="29054" xr:uid="{CBBEF2D0-1ACB-4FAA-9118-0988D24ACFA7}"/>
    <cellStyle name="Normal 4 5 2 3 4 2 3" xfId="19350" xr:uid="{F6C7C216-708E-4EFA-9CFD-5BF38621E0DB}"/>
    <cellStyle name="Normal 4 5 2 3 4 3" xfId="11803" xr:uid="{64CE70D4-A754-41B3-A960-A290C3878BF3}"/>
    <cellStyle name="Normal 4 5 2 3 4 3 2" xfId="22183" xr:uid="{4942E4E4-488E-4036-A981-3401653602CF}"/>
    <cellStyle name="Normal 4 5 2 3 4 4" xfId="23121" xr:uid="{9037FD61-653D-4558-825E-7AB8F20BDFF9}"/>
    <cellStyle name="Normal 4 5 2 3 4 5" xfId="16517" xr:uid="{B950B559-2C43-4BBF-BAF9-19C3D9A4D097}"/>
    <cellStyle name="Normal 4 5 2 3 5" xfId="5322" xr:uid="{E8C9F035-67B4-4D4E-BEFC-1A01562ADC02}"/>
    <cellStyle name="Normal 4 5 2 3 5 2" xfId="28101" xr:uid="{2B506E37-FFA8-4E02-BAA6-F1B68752E6DD}"/>
    <cellStyle name="Normal 4 5 2 3 5 3" xfId="14620" xr:uid="{B7FEE906-8681-416A-A08E-03393217D948}"/>
    <cellStyle name="Normal 4 5 2 3 6" xfId="7073" xr:uid="{FF80577F-0C14-415F-B02B-440809EF298E}"/>
    <cellStyle name="Normal 4 5 2 3 6 2" xfId="17453" xr:uid="{DCFAB2C2-192E-470A-BDA5-A15F0C6A1833}"/>
    <cellStyle name="Normal 4 5 2 3 7" xfId="9906" xr:uid="{35230ABF-FEB9-4A17-9B50-76B113473D69}"/>
    <cellStyle name="Normal 4 5 2 3 7 2" xfId="20286" xr:uid="{6DF26397-F749-4566-8724-3EAC1C0B5F21}"/>
    <cellStyle name="Normal 4 5 2 3 8" xfId="24271" xr:uid="{DEF51CA1-A777-4F59-AEA8-7F597CE65896}"/>
    <cellStyle name="Normal 4 5 2 3 9" xfId="12764" xr:uid="{F4CD9708-8509-49EF-9028-1858B70BD86E}"/>
    <cellStyle name="Normal 4 5 2 4" xfId="3365" xr:uid="{00000000-0005-0000-0000-000073060000}"/>
    <cellStyle name="Normal 4 5 2 4 2" xfId="4542" xr:uid="{D2E0A647-8B6B-484D-8EE5-B1FB6E1E52A5}"/>
    <cellStyle name="Normal 4 5 2 4 2 2" xfId="9313" xr:uid="{75B32AE0-920B-4E50-9E4B-443BB07783DE}"/>
    <cellStyle name="Normal 4 5 2 4 2 2 2" xfId="29290" xr:uid="{D8687BEB-7788-403F-A995-83E18A9367FE}"/>
    <cellStyle name="Normal 4 5 2 4 2 2 3" xfId="19693" xr:uid="{59100568-AC60-4A4C-A9CC-44EF4D006FA5}"/>
    <cellStyle name="Normal 4 5 2 4 2 3" xfId="12146" xr:uid="{894BA2BA-90E1-4317-A624-28764CE900B2}"/>
    <cellStyle name="Normal 4 5 2 4 2 3 2" xfId="22526" xr:uid="{82A5730E-C394-4437-BA7F-722AC2D07145}"/>
    <cellStyle name="Normal 4 5 2 4 2 4" xfId="25018" xr:uid="{D713E987-184A-413A-B836-C3B46E2666CF}"/>
    <cellStyle name="Normal 4 5 2 4 2 5" xfId="16860" xr:uid="{D933F60A-5A4E-4698-91E8-20233232B81F}"/>
    <cellStyle name="Normal 4 5 2 4 3" xfId="6422" xr:uid="{983D88EE-DF78-4F1B-83D8-DC36886EF344}"/>
    <cellStyle name="Normal 4 5 2 4 3 2" xfId="27518" xr:uid="{A6954AA8-0820-4173-BE56-4C426E4ECE2F}"/>
    <cellStyle name="Normal 4 5 2 4 3 3" xfId="15991" xr:uid="{F5992DB5-F890-4C29-B7BE-91756223422F}"/>
    <cellStyle name="Normal 4 5 2 4 4" xfId="8444" xr:uid="{50121966-DFAF-4303-B730-9406E0ED63E3}"/>
    <cellStyle name="Normal 4 5 2 4 4 2" xfId="18824" xr:uid="{4C0F9CDA-5884-4E28-B870-8DAC82B50996}"/>
    <cellStyle name="Normal 4 5 2 4 5" xfId="11277" xr:uid="{F532776D-2596-4BF2-A6EE-39E9B3A2C549}"/>
    <cellStyle name="Normal 4 5 2 4 5 2" xfId="21657" xr:uid="{D3AB1E21-DB7C-40F0-B25E-2B913D76A52B}"/>
    <cellStyle name="Normal 4 5 2 4 6" xfId="25023" xr:uid="{944C4AA1-0864-47DF-BF38-2010D49F015F}"/>
    <cellStyle name="Normal 4 5 2 4 7" xfId="13930" xr:uid="{89F49A4B-4346-4D42-8E10-799312E09AEF}"/>
    <cellStyle name="Normal 4 5 2 5" xfId="2942" xr:uid="{00000000-0005-0000-0000-000074060000}"/>
    <cellStyle name="Normal 4 5 2 5 2" xfId="6121" xr:uid="{2744C5C0-75C5-4713-BC0A-F01BAADDBA57}"/>
    <cellStyle name="Normal 4 5 2 5 2 2" xfId="27367" xr:uid="{FC4C0F38-2B2C-4837-A1DA-BEF2D68B0720}"/>
    <cellStyle name="Normal 4 5 2 5 2 3" xfId="28356" xr:uid="{40DFC500-5AA3-4A15-9614-05182B12FC67}"/>
    <cellStyle name="Normal 4 5 2 5 2 4" xfId="15599" xr:uid="{77C204C5-CCBA-4322-A4BF-6B2C917B659C}"/>
    <cellStyle name="Normal 4 5 2 5 3" xfId="8052" xr:uid="{A2BE1429-F9BC-4D60-A195-C274BBBBACE0}"/>
    <cellStyle name="Normal 4 5 2 5 3 2" xfId="27516" xr:uid="{EEB7D116-4090-4B01-A5A0-E3B19006C968}"/>
    <cellStyle name="Normal 4 5 2 5 3 3" xfId="18432" xr:uid="{5C80B42C-1955-4E42-8F61-F75CCEAFD189}"/>
    <cellStyle name="Normal 4 5 2 5 4" xfId="10885" xr:uid="{8C22F40A-C5D8-44A4-AED1-028559AEB72C}"/>
    <cellStyle name="Normal 4 5 2 5 4 2" xfId="21265" xr:uid="{90631456-16A4-48B0-A410-5FCA7318B9C2}"/>
    <cellStyle name="Normal 4 5 2 5 5" xfId="23792" xr:uid="{62B9C0EA-202A-4492-81AA-215BEC066F55}"/>
    <cellStyle name="Normal 4 5 2 5 6" xfId="13462" xr:uid="{7C28B4C5-3FCA-4F98-B5BB-5B6EEB327288}"/>
    <cellStyle name="Normal 4 5 2 6" xfId="2542" xr:uid="{00000000-0005-0000-0000-000075060000}"/>
    <cellStyle name="Normal 4 5 2 6 2" xfId="5813" xr:uid="{5986A24A-3267-44F7-BDFA-37391523A0FF}"/>
    <cellStyle name="Normal 4 5 2 6 2 2" xfId="27972" xr:uid="{3A4835A5-C5F7-468B-A642-C7D071561171}"/>
    <cellStyle name="Normal 4 5 2 6 2 3" xfId="15213" xr:uid="{7C4775D2-24AD-4EAA-85A9-BD50BD163413}"/>
    <cellStyle name="Normal 4 5 2 6 3" xfId="7666" xr:uid="{436CBBD9-8020-4EEC-B6DD-0911D57FF9E3}"/>
    <cellStyle name="Normal 4 5 2 6 3 2" xfId="18046" xr:uid="{FF9CBDD4-2A00-48C9-8FAE-F1013466C211}"/>
    <cellStyle name="Normal 4 5 2 6 4" xfId="10499" xr:uid="{FF77A2ED-2A16-46EF-B1A4-178BBD7F2FDB}"/>
    <cellStyle name="Normal 4 5 2 6 4 2" xfId="20879" xr:uid="{D4971610-CD2E-4D89-9CD5-F79318FEB2CE}"/>
    <cellStyle name="Normal 4 5 2 6 5" xfId="23150" xr:uid="{310123C0-F71E-414D-B200-08ED6D598F4B}"/>
    <cellStyle name="Normal 4 5 2 6 6" xfId="12929" xr:uid="{C0662821-CD8B-45D1-A046-854C09043DA1}"/>
    <cellStyle name="Normal 4 5 2 7" xfId="2236" xr:uid="{00000000-0005-0000-0000-000069060000}"/>
    <cellStyle name="Normal 4 5 2 7 2" xfId="7362" xr:uid="{28FE7E03-AD46-4741-A7FC-A676B678967A}"/>
    <cellStyle name="Normal 4 5 2 7 2 2" xfId="17742" xr:uid="{139A849F-7CFF-45E6-9FFD-CE714C088692}"/>
    <cellStyle name="Normal 4 5 2 7 3" xfId="10195" xr:uid="{2173FA89-6B46-4218-B70F-152B78916DF5}"/>
    <cellStyle name="Normal 4 5 2 7 3 2" xfId="20575" xr:uid="{75A2AA50-3592-490A-AF97-366D825E3B28}"/>
    <cellStyle name="Normal 4 5 2 7 4" xfId="23205" xr:uid="{D29F9E26-F9BE-4CD8-BE8C-62F0E5D26E59}"/>
    <cellStyle name="Normal 4 5 2 7 5" xfId="14909" xr:uid="{B891686C-B505-442D-BAC8-21228870E711}"/>
    <cellStyle name="Normal 4 5 2 8" xfId="3994" xr:uid="{E629CDDD-B813-4D71-807C-07FDC78629DF}"/>
    <cellStyle name="Normal 4 5 2 8 2" xfId="8817" xr:uid="{5D54BAB1-67C3-4710-AA67-8A6221137546}"/>
    <cellStyle name="Normal 4 5 2 8 2 2" xfId="19197" xr:uid="{1A57B2EE-5F55-4B87-9DE1-E0E3E445277B}"/>
    <cellStyle name="Normal 4 5 2 8 3" xfId="11650" xr:uid="{05572E02-0B75-4D1E-8E13-82C2E4DC02ED}"/>
    <cellStyle name="Normal 4 5 2 8 3 2" xfId="22030" xr:uid="{C058CAE0-4D4F-4D35-B4C2-74E1FD69A372}"/>
    <cellStyle name="Normal 4 5 2 8 4" xfId="16364" xr:uid="{192B4CD1-614C-44AD-95D8-C6E8AAF67198}"/>
    <cellStyle name="Normal 4 5 2 9" xfId="5320" xr:uid="{93AF8565-2114-4AB8-9876-2498C27D9664}"/>
    <cellStyle name="Normal 4 5 2 9 2" xfId="14618" xr:uid="{D40FF11D-13DB-426F-8633-5700B906C03C}"/>
    <cellStyle name="Normal 4 5 3" xfId="1022" xr:uid="{00000000-0005-0000-0000-0000B0050000}"/>
    <cellStyle name="Normal 4 5 3 10" xfId="9907" xr:uid="{C2AB3C88-B4D7-40DD-9379-8DA92DC41E3F}"/>
    <cellStyle name="Normal 4 5 3 10 2" xfId="20287" xr:uid="{D6FEA916-69B3-43D5-BD39-069339D93CF8}"/>
    <cellStyle name="Normal 4 5 3 11" xfId="23557" xr:uid="{14E72F27-0EBF-4CC1-A22C-453E4D7BA1BE}"/>
    <cellStyle name="Normal 4 5 3 12" xfId="12605" xr:uid="{C04F5E53-07FE-4D1D-BA93-92A7622E5671}"/>
    <cellStyle name="Normal 4 5 3 2" xfId="2795" xr:uid="{00000000-0005-0000-0000-000077060000}"/>
    <cellStyle name="Normal 4 5 3 2 2" xfId="3367" xr:uid="{00000000-0005-0000-0000-000078060000}"/>
    <cellStyle name="Normal 4 5 3 2 2 2" xfId="6424" xr:uid="{CDDD6384-D4EA-4EA1-8AF3-B22C1319784C}"/>
    <cellStyle name="Normal 4 5 3 2 2 2 2" xfId="27034" xr:uid="{47718808-69D2-44BB-B6B5-62AF05398240}"/>
    <cellStyle name="Normal 4 5 3 2 2 2 3" xfId="26021" xr:uid="{E50F255F-8400-46BD-A4E4-C149E4D49D5B}"/>
    <cellStyle name="Normal 4 5 3 2 2 2 4" xfId="15993" xr:uid="{6D2B7213-828E-4619-B9F3-D70C355E9B51}"/>
    <cellStyle name="Normal 4 5 3 2 2 3" xfId="8446" xr:uid="{3350974A-82A5-42D5-8A32-C89687AA424F}"/>
    <cellStyle name="Normal 4 5 3 2 2 3 2" xfId="28916" xr:uid="{329F68BD-C226-49FF-8344-A0B9B3AA855A}"/>
    <cellStyle name="Normal 4 5 3 2 2 3 3" xfId="18826" xr:uid="{1CB9FBE1-4FEF-432E-9AD9-962B501B277D}"/>
    <cellStyle name="Normal 4 5 3 2 2 4" xfId="11279" xr:uid="{B7203EA3-5441-4CE2-83E4-AEDA06983B0C}"/>
    <cellStyle name="Normal 4 5 3 2 2 4 2" xfId="21659" xr:uid="{3EF7E2BC-84C1-45B1-AF06-39A02C2A1AFA}"/>
    <cellStyle name="Normal 4 5 3 2 2 5" xfId="23369" xr:uid="{E9F2DCF3-D677-45D0-9FB0-2130CF05C61F}"/>
    <cellStyle name="Normal 4 5 3 2 2 6" xfId="13932" xr:uid="{C6C8432E-61CB-400A-B4F9-A8ABB02ABA66}"/>
    <cellStyle name="Normal 4 5 3 2 3" xfId="4346" xr:uid="{A37089E4-C760-4D54-9BCC-60B110A38149}"/>
    <cellStyle name="Normal 4 5 3 2 3 2" xfId="9117" xr:uid="{9BC4DA4B-FC10-4819-8AA3-C70EE0DB1A02}"/>
    <cellStyle name="Normal 4 5 3 2 3 2 2" xfId="29160" xr:uid="{A2279844-75AF-4F2D-B8A7-437A9CF27E6B}"/>
    <cellStyle name="Normal 4 5 3 2 3 2 3" xfId="19497" xr:uid="{BA1D082C-F915-4E86-ACB0-4D7152133CDC}"/>
    <cellStyle name="Normal 4 5 3 2 3 3" xfId="11950" xr:uid="{AC170593-1E44-4D79-9C04-59B3C7464D98}"/>
    <cellStyle name="Normal 4 5 3 2 3 3 2" xfId="22330" xr:uid="{8B2FA5CB-B576-4D9B-8B95-FB3C1B17E2D8}"/>
    <cellStyle name="Normal 4 5 3 2 3 4" xfId="24943" xr:uid="{EE8082B8-E8C8-4F16-A431-3BF33F466BA4}"/>
    <cellStyle name="Normal 4 5 3 2 3 5" xfId="16664" xr:uid="{E0D545DC-D036-42AF-82A6-A474358E058F}"/>
    <cellStyle name="Normal 4 5 3 2 4" xfId="6012" xr:uid="{46DC8AD1-A778-4A9B-B266-465C1F6E965B}"/>
    <cellStyle name="Normal 4 5 3 2 4 2" xfId="28206" xr:uid="{C5352B8D-2D4C-4A94-995D-3C2B527636C9}"/>
    <cellStyle name="Normal 4 5 3 2 4 3" xfId="15465" xr:uid="{6242F917-36F3-4071-86C8-B3B61B2199C9}"/>
    <cellStyle name="Normal 4 5 3 2 5" xfId="7918" xr:uid="{ADD9E9B6-DF64-4CEE-960E-3D57D32A6A47}"/>
    <cellStyle name="Normal 4 5 3 2 5 2" xfId="18298" xr:uid="{A6182F69-0633-467E-9C16-FCC5887F5846}"/>
    <cellStyle name="Normal 4 5 3 2 6" xfId="10751" xr:uid="{9B3B9507-35B2-4C6F-A081-90707E0F1F50}"/>
    <cellStyle name="Normal 4 5 3 2 6 2" xfId="21131" xr:uid="{3EDE4003-8002-4D57-ADFD-C8FC42B87326}"/>
    <cellStyle name="Normal 4 5 3 2 7" xfId="23116" xr:uid="{9214831E-63EB-4F9B-8C37-001619DFF200}"/>
    <cellStyle name="Normal 4 5 3 2 8" xfId="13256" xr:uid="{FDD54B08-2957-4F4A-9D51-84AA185B23C0}"/>
    <cellStyle name="Normal 4 5 3 3" xfId="3368" xr:uid="{00000000-0005-0000-0000-000079060000}"/>
    <cellStyle name="Normal 4 5 3 3 2" xfId="4543" xr:uid="{A4BB8FCD-A516-4B8F-9FD5-C02633F3C41E}"/>
    <cellStyle name="Normal 4 5 3 3 2 2" xfId="9314" xr:uid="{65762DF2-16C9-4A1A-AE53-3A9D22630157}"/>
    <cellStyle name="Normal 4 5 3 3 2 2 2" xfId="29291" xr:uid="{80807EDB-C4A0-4C78-9063-146F367F8D4C}"/>
    <cellStyle name="Normal 4 5 3 3 2 2 3" xfId="19694" xr:uid="{02ADD01E-9B8A-4F56-9A26-642AAA4D2B33}"/>
    <cellStyle name="Normal 4 5 3 3 2 3" xfId="12147" xr:uid="{C80691F1-2334-4321-8D18-251F439DD494}"/>
    <cellStyle name="Normal 4 5 3 3 2 3 2" xfId="22527" xr:uid="{2F889955-AA65-4881-BBFD-860DE60993DC}"/>
    <cellStyle name="Normal 4 5 3 3 2 4" xfId="23487" xr:uid="{3C8BB0E9-8267-4FDE-906A-29C20B22F8D2}"/>
    <cellStyle name="Normal 4 5 3 3 2 5" xfId="16861" xr:uid="{8DD6D398-9E33-42CC-A6CE-6741A5213352}"/>
    <cellStyle name="Normal 4 5 3 3 3" xfId="6425" xr:uid="{04605D07-819B-4931-A888-86D2BBB822DE}"/>
    <cellStyle name="Normal 4 5 3 3 3 2" xfId="27370" xr:uid="{51F70EB8-F14F-429C-BA73-AB6E1AC9A64E}"/>
    <cellStyle name="Normal 4 5 3 3 3 3" xfId="15994" xr:uid="{39445E8F-35DC-4CA0-B413-8EA55E918A8D}"/>
    <cellStyle name="Normal 4 5 3 3 4" xfId="8447" xr:uid="{51FAD66A-6840-4746-9F75-BC02A246452D}"/>
    <cellStyle name="Normal 4 5 3 3 4 2" xfId="18827" xr:uid="{B7429266-C428-4494-A399-EE860F13549F}"/>
    <cellStyle name="Normal 4 5 3 3 5" xfId="11280" xr:uid="{D2ED3D46-00C4-4A38-A158-B65142EC9065}"/>
    <cellStyle name="Normal 4 5 3 3 5 2" xfId="21660" xr:uid="{530C4BBB-824C-49F0-A9DC-DB10B354F7CC}"/>
    <cellStyle name="Normal 4 5 3 3 6" xfId="22881" xr:uid="{1C341B25-BD3F-41B0-B7EE-8DFA4F6E1CEA}"/>
    <cellStyle name="Normal 4 5 3 3 7" xfId="13933" xr:uid="{7CF23737-597D-4A42-A2B8-BAAB5597C0DC}"/>
    <cellStyle name="Normal 4 5 3 4" xfId="3366" xr:uid="{00000000-0005-0000-0000-00007A060000}"/>
    <cellStyle name="Normal 4 5 3 4 2" xfId="6423" xr:uid="{3B5BE5A0-FE42-4104-8BA0-6887C298DC19}"/>
    <cellStyle name="Normal 4 5 3 4 2 2" xfId="26746" xr:uid="{143F4099-0362-4499-81BD-AC03DC35B8F0}"/>
    <cellStyle name="Normal 4 5 3 4 2 3" xfId="15992" xr:uid="{4FE40EE6-7168-4E83-98D2-0664591EE9DF}"/>
    <cellStyle name="Normal 4 5 3 4 3" xfId="8445" xr:uid="{CC9B6CF3-EC75-481E-944B-E23CF2B12C38}"/>
    <cellStyle name="Normal 4 5 3 4 3 2" xfId="18825" xr:uid="{F0DB8B7F-4AED-4334-BD3E-0BBC9D40E83B}"/>
    <cellStyle name="Normal 4 5 3 4 4" xfId="11278" xr:uid="{B21DA2A6-4EDC-4D97-A93A-56CB47644E05}"/>
    <cellStyle name="Normal 4 5 3 4 4 2" xfId="21658" xr:uid="{F6E1F950-E577-4949-B354-057561187360}"/>
    <cellStyle name="Normal 4 5 3 4 5" xfId="24616" xr:uid="{E53C5F61-2C38-4EB3-B244-E079DB1AA7D5}"/>
    <cellStyle name="Normal 4 5 3 4 6" xfId="13931" xr:uid="{8266669C-C74A-4B7F-A416-9556F42899E8}"/>
    <cellStyle name="Normal 4 5 3 5" xfId="2585" xr:uid="{00000000-0005-0000-0000-00007B060000}"/>
    <cellStyle name="Normal 4 5 3 5 2" xfId="5849" xr:uid="{8CA30565-C8A5-499F-81EB-C994E3E26CEE}"/>
    <cellStyle name="Normal 4 5 3 5 2 2" xfId="27402" xr:uid="{8A1E56C1-E235-45ED-B0BD-EC133C950A3B}"/>
    <cellStyle name="Normal 4 5 3 5 2 3" xfId="15256" xr:uid="{37F6C1BB-08F0-44A1-9E20-6BC7914D6BE8}"/>
    <cellStyle name="Normal 4 5 3 5 3" xfId="7709" xr:uid="{50692379-D91D-4C07-9DE9-BE085C0335BE}"/>
    <cellStyle name="Normal 4 5 3 5 3 2" xfId="18089" xr:uid="{C877F4E8-7A38-4352-8699-FCC053A57F58}"/>
    <cellStyle name="Normal 4 5 3 5 4" xfId="10542" xr:uid="{15446674-6301-48C8-9CB0-2EA325897001}"/>
    <cellStyle name="Normal 4 5 3 5 4 2" xfId="20922" xr:uid="{37BDA2F8-A64F-4002-A7DD-8B4F2804EB6B}"/>
    <cellStyle name="Normal 4 5 3 5 5" xfId="22972" xr:uid="{E6CC10CC-52FD-46AC-8D1F-4DD7F00D1514}"/>
    <cellStyle name="Normal 4 5 3 5 6" xfId="12972" xr:uid="{3B6D2ED0-900B-4492-8078-22C0B1BCF264}"/>
    <cellStyle name="Normal 4 5 3 6" xfId="2372" xr:uid="{00000000-0005-0000-0000-000076060000}"/>
    <cellStyle name="Normal 4 5 3 6 2" xfId="7498" xr:uid="{58506A69-CFA6-43BA-B90F-1F6DE4551B15}"/>
    <cellStyle name="Normal 4 5 3 6 2 2" xfId="17878" xr:uid="{67F92608-0627-42DC-A26E-011E7DB9BA0B}"/>
    <cellStyle name="Normal 4 5 3 6 3" xfId="10331" xr:uid="{5F4B949F-1C47-433B-8FCF-AC8CD7996BB9}"/>
    <cellStyle name="Normal 4 5 3 6 3 2" xfId="20711" xr:uid="{906D78E2-EAE7-4162-BFD2-15DE8D0F865C}"/>
    <cellStyle name="Normal 4 5 3 6 4" xfId="24344" xr:uid="{E56095CB-0FD6-47CE-9FFB-5D7B2BCE14C0}"/>
    <cellStyle name="Normal 4 5 3 6 5" xfId="15045" xr:uid="{F79FCD76-54CF-4281-83CD-A03A535328F4}"/>
    <cellStyle name="Normal 4 5 3 7" xfId="3915" xr:uid="{06D6F7B0-88A1-4FDA-8A5F-40FAE895E25D}"/>
    <cellStyle name="Normal 4 5 3 7 2" xfId="8746" xr:uid="{8C74A894-709E-4754-BFB5-5F7D9FF716F4}"/>
    <cellStyle name="Normal 4 5 3 7 2 2" xfId="19126" xr:uid="{0DDC1B0B-9292-4631-82B1-91D20E242ECA}"/>
    <cellStyle name="Normal 4 5 3 7 3" xfId="11579" xr:uid="{D276F419-BF9B-4084-A51A-24B3258A579C}"/>
    <cellStyle name="Normal 4 5 3 7 3 2" xfId="21959" xr:uid="{9843EC8B-BA8B-4292-9ECD-ED7BD7DC45BE}"/>
    <cellStyle name="Normal 4 5 3 7 4" xfId="16293" xr:uid="{777C31E9-A830-4EF1-AD59-0E59428A5CB7}"/>
    <cellStyle name="Normal 4 5 3 8" xfId="5323" xr:uid="{93F95F2E-482A-4836-8938-B5C31F660364}"/>
    <cellStyle name="Normal 4 5 3 8 2" xfId="14621" xr:uid="{DB3D4FCF-F1EF-42C4-A98E-86FEC5CF11D4}"/>
    <cellStyle name="Normal 4 5 3 9" xfId="7074" xr:uid="{B5063EEE-FC94-4CBE-A8AD-3A41213A7627}"/>
    <cellStyle name="Normal 4 5 3 9 2" xfId="17454" xr:uid="{0AD4AEF5-C9EE-4A09-B9B4-83B4A0D2A573}"/>
    <cellStyle name="Normal 4 5 4" xfId="1023" xr:uid="{00000000-0005-0000-0000-0000B1050000}"/>
    <cellStyle name="Normal 4 5 4 2" xfId="3369" xr:uid="{00000000-0005-0000-0000-00007D060000}"/>
    <cellStyle name="Normal 4 5 4 2 2" xfId="6426" xr:uid="{F531157A-8A64-42AD-AB38-367C0467017D}"/>
    <cellStyle name="Normal 4 5 4 2 2 2" xfId="24464" xr:uid="{B3D47B1A-51C4-46BC-B691-5C33A014E6D4}"/>
    <cellStyle name="Normal 4 5 4 2 2 3" xfId="26582" xr:uid="{C253BFE2-5027-412F-B218-E93582380519}"/>
    <cellStyle name="Normal 4 5 4 2 2 4" xfId="15995" xr:uid="{967B74A0-774A-48C8-A3C3-EE0F4881CD60}"/>
    <cellStyle name="Normal 4 5 4 2 3" xfId="8448" xr:uid="{4608D409-D28F-4C57-A452-F3B6B05C59D0}"/>
    <cellStyle name="Normal 4 5 4 2 3 2" xfId="28917" xr:uid="{5E4706F0-DD60-4F70-8867-F1F0D1436203}"/>
    <cellStyle name="Normal 4 5 4 2 3 3" xfId="18828" xr:uid="{05511378-9591-44A6-99D5-436A7B51C350}"/>
    <cellStyle name="Normal 4 5 4 2 4" xfId="11281" xr:uid="{1C2F02AD-0D79-453B-8623-F1824FCA615E}"/>
    <cellStyle name="Normal 4 5 4 2 4 2" xfId="21661" xr:uid="{FDC49964-05F1-46FF-8D38-5C337274A0A5}"/>
    <cellStyle name="Normal 4 5 4 2 5" xfId="24102" xr:uid="{328E76FF-8BA1-46E4-86D9-CE673D7A12B9}"/>
    <cellStyle name="Normal 4 5 4 2 6" xfId="13934" xr:uid="{EEB5AF47-5AB2-43F8-85D6-716D9CBCCEE8}"/>
    <cellStyle name="Normal 4 5 4 3" xfId="2792" xr:uid="{00000000-0005-0000-0000-00007E060000}"/>
    <cellStyle name="Normal 4 5 4 3 2" xfId="6009" xr:uid="{F6AD08A0-96EC-440C-9AB6-9D9E39FE0DC4}"/>
    <cellStyle name="Normal 4 5 4 3 2 2" xfId="27430" xr:uid="{650275E6-7018-49FE-A978-E0C83CCC0AD9}"/>
    <cellStyle name="Normal 4 5 4 3 2 3" xfId="15462" xr:uid="{33431AFC-DDFD-48AE-B90D-5EC13EECDEF7}"/>
    <cellStyle name="Normal 4 5 4 3 3" xfId="7915" xr:uid="{F4B719A7-0708-449D-A5BB-ED35762B8AD3}"/>
    <cellStyle name="Normal 4 5 4 3 3 2" xfId="18295" xr:uid="{995D6AC7-C01E-4BAC-9742-19DE13A75250}"/>
    <cellStyle name="Normal 4 5 4 3 4" xfId="10748" xr:uid="{4EEA8DBB-3E22-49B4-86BF-6A81EFACD9FB}"/>
    <cellStyle name="Normal 4 5 4 3 4 2" xfId="21128" xr:uid="{2E25CABE-E320-4D74-8C85-82664600F774}"/>
    <cellStyle name="Normal 4 5 4 3 5" xfId="23093" xr:uid="{AA11B069-EA2A-4668-A7B6-F5ECF714A43F}"/>
    <cellStyle name="Normal 4 5 4 3 6" xfId="13253" xr:uid="{9750CDEC-06B1-4C19-9948-01DBBBDED92F}"/>
    <cellStyle name="Normal 4 5 4 4" xfId="4198" xr:uid="{1645401E-F3F5-499C-937A-D575F5ECD0AA}"/>
    <cellStyle name="Normal 4 5 4 4 2" xfId="8969" xr:uid="{0E6992F0-99C0-4977-AD8D-3395200AD305}"/>
    <cellStyle name="Normal 4 5 4 4 2 2" xfId="29053" xr:uid="{97B7D4EB-0199-4532-9965-1BB565797835}"/>
    <cellStyle name="Normal 4 5 4 4 2 3" xfId="19349" xr:uid="{A42B2B0B-22BB-46E0-BD4E-28ECEBB7D5B3}"/>
    <cellStyle name="Normal 4 5 4 4 3" xfId="11802" xr:uid="{7C2F02D2-678D-4BEF-BBFA-BBF4BDF3F8BA}"/>
    <cellStyle name="Normal 4 5 4 4 3 2" xfId="22182" xr:uid="{33BA402A-475D-403F-8FAC-1503C6D735EC}"/>
    <cellStyle name="Normal 4 5 4 4 4" xfId="23078" xr:uid="{4E375AF9-F0C9-4BC5-82B5-4EC7130621D2}"/>
    <cellStyle name="Normal 4 5 4 4 5" xfId="16516" xr:uid="{63A5E80F-9A87-45C6-BD04-1DA7C178BD4B}"/>
    <cellStyle name="Normal 4 5 4 5" xfId="5324" xr:uid="{597FCC5F-6ACB-4CBA-B673-3ED675AD1915}"/>
    <cellStyle name="Normal 4 5 4 5 2" xfId="28220" xr:uid="{B33BE7A2-09B2-450E-B19D-FECEAC5557B9}"/>
    <cellStyle name="Normal 4 5 4 5 3" xfId="14622" xr:uid="{2B05A4D0-AA97-4EC9-8F7A-17C3998C94FB}"/>
    <cellStyle name="Normal 4 5 4 6" xfId="7075" xr:uid="{757A1225-C23F-47F8-95B9-F8311BE49047}"/>
    <cellStyle name="Normal 4 5 4 6 2" xfId="17455" xr:uid="{98F37E42-1A29-470C-9116-A5404DBF1E4C}"/>
    <cellStyle name="Normal 4 5 4 7" xfId="9908" xr:uid="{FC781E71-4D27-4251-B981-1041BA33DD64}"/>
    <cellStyle name="Normal 4 5 4 7 2" xfId="20288" xr:uid="{605493C5-F06D-43D7-8AE5-FE21B2FA985D}"/>
    <cellStyle name="Normal 4 5 4 8" xfId="23841" xr:uid="{DEE4D0D6-DDAA-47DD-B407-4B63FA530AB1}"/>
    <cellStyle name="Normal 4 5 4 9" xfId="12763" xr:uid="{0F3A30A5-CAF6-4F9B-BDFF-2A7831AAE39D}"/>
    <cellStyle name="Normal 4 5 5" xfId="1024" xr:uid="{00000000-0005-0000-0000-0000B2050000}"/>
    <cellStyle name="Normal 4 5 5 2" xfId="4544" xr:uid="{E7906615-1A5F-4F5F-934B-349A841D2AFE}"/>
    <cellStyle name="Normal 4 5 5 2 2" xfId="9315" xr:uid="{A3029EBE-55A0-4222-869C-1FC4A98761CB}"/>
    <cellStyle name="Normal 4 5 5 2 2 2" xfId="29292" xr:uid="{345A85FA-BE7E-4055-960B-132753D3A999}"/>
    <cellStyle name="Normal 4 5 5 2 2 3" xfId="19695" xr:uid="{524577B2-A602-4A7B-8F62-D52F9266DADC}"/>
    <cellStyle name="Normal 4 5 5 2 3" xfId="12148" xr:uid="{56628441-C5E7-49A3-BFB0-AA576BF9735A}"/>
    <cellStyle name="Normal 4 5 5 2 3 2" xfId="22528" xr:uid="{246B1EAC-4FBF-4A92-8E7F-F20C5FE7E3BB}"/>
    <cellStyle name="Normal 4 5 5 2 4" xfId="24607" xr:uid="{80C73287-3944-4B55-A42C-6138875D6D1F}"/>
    <cellStyle name="Normal 4 5 5 2 5" xfId="16862" xr:uid="{D9BEFC78-FD4F-4A56-9F30-3A5454786AF5}"/>
    <cellStyle name="Normal 4 5 5 3" xfId="5325" xr:uid="{D6D78FE2-1BB5-404C-857A-CF014809247C}"/>
    <cellStyle name="Normal 4 5 5 3 2" xfId="26726" xr:uid="{121DF6EC-14E1-4BFB-8DA2-1285D002466D}"/>
    <cellStyle name="Normal 4 5 5 3 3" xfId="14623" xr:uid="{E140B0F9-CD58-450C-9751-70C636B0EFDC}"/>
    <cellStyle name="Normal 4 5 5 4" xfId="7076" xr:uid="{AE803436-D80B-4D57-B979-6621B8C71ED8}"/>
    <cellStyle name="Normal 4 5 5 4 2" xfId="17456" xr:uid="{FE8FCFAD-D612-458F-8111-9B172F8CDC8B}"/>
    <cellStyle name="Normal 4 5 5 5" xfId="9909" xr:uid="{09018AD2-7195-4BCD-A200-DB43248BB54A}"/>
    <cellStyle name="Normal 4 5 5 5 2" xfId="20289" xr:uid="{DEBBE446-73DC-42F4-A2CE-F06CE3F5CC13}"/>
    <cellStyle name="Normal 4 5 5 6" xfId="24108" xr:uid="{8295CE0F-969D-4DEC-B1FD-A2B0851FBB93}"/>
    <cellStyle name="Normal 4 5 5 7" xfId="13935" xr:uid="{ED9C66A4-C167-408D-A40E-CCD3909AAB32}"/>
    <cellStyle name="Normal 4 5 6" xfId="2941" xr:uid="{00000000-0005-0000-0000-000080060000}"/>
    <cellStyle name="Normal 4 5 6 2" xfId="6120" xr:uid="{8289F053-B125-4065-9B80-4CE1903DC934}"/>
    <cellStyle name="Normal 4 5 6 2 2" xfId="25631" xr:uid="{FB938224-4086-43FB-B5EE-CF78584A9791}"/>
    <cellStyle name="Normal 4 5 6 2 3" xfId="27489" xr:uid="{7D4C0B84-FFDD-489C-A5A5-322D84EA64AB}"/>
    <cellStyle name="Normal 4 5 6 2 4" xfId="15598" xr:uid="{F2DE9FFD-A9D0-4777-AABA-3933C92E408A}"/>
    <cellStyle name="Normal 4 5 6 3" xfId="8051" xr:uid="{97E97715-25E4-45DD-BBB9-7EE1D8D26A29}"/>
    <cellStyle name="Normal 4 5 6 3 2" xfId="28756" xr:uid="{481442CD-098A-4693-AEE9-B34E445C8564}"/>
    <cellStyle name="Normal 4 5 6 3 3" xfId="18431" xr:uid="{A4D5C3BA-C727-49AE-B674-1569EE4AEC46}"/>
    <cellStyle name="Normal 4 5 6 4" xfId="10884" xr:uid="{7FB32AF5-F084-47F5-9D59-1E96D73637F7}"/>
    <cellStyle name="Normal 4 5 6 4 2" xfId="21264" xr:uid="{0E26F104-831C-4146-BBFD-9B01FAAEB27F}"/>
    <cellStyle name="Normal 4 5 6 5" xfId="25562" xr:uid="{C740A216-2D57-4DC2-9D60-F28DEF7CFA53}"/>
    <cellStyle name="Normal 4 5 6 6" xfId="13461" xr:uid="{BEA4189C-BDE5-406D-8106-BAA681283927}"/>
    <cellStyle name="Normal 4 5 7" xfId="2482" xr:uid="{00000000-0005-0000-0000-000081060000}"/>
    <cellStyle name="Normal 4 5 7 2" xfId="5767" xr:uid="{D53AFC23-5220-4212-9169-92706A1A5E76}"/>
    <cellStyle name="Normal 4 5 7 2 2" xfId="28514" xr:uid="{FC06777D-9BE7-45DB-9AFF-1E1E2878CFF4}"/>
    <cellStyle name="Normal 4 5 7 2 3" xfId="15153" xr:uid="{1CF306E4-6761-4571-8151-7925ECDA9294}"/>
    <cellStyle name="Normal 4 5 7 3" xfId="7606" xr:uid="{40B0CBA3-1331-441F-A438-DCCE573111BC}"/>
    <cellStyle name="Normal 4 5 7 3 2" xfId="17986" xr:uid="{93D1D9F1-970E-4FB5-9F4E-9FCC5E03E973}"/>
    <cellStyle name="Normal 4 5 7 4" xfId="10439" xr:uid="{50C57C61-110F-482B-B2D6-9E74AAF3C889}"/>
    <cellStyle name="Normal 4 5 7 4 2" xfId="20819" xr:uid="{088DCA51-F8F7-45F3-8ADE-3690CA5A4DA9}"/>
    <cellStyle name="Normal 4 5 7 5" xfId="25070" xr:uid="{93913901-167A-4853-89BE-CD5C9E2D55BE}"/>
    <cellStyle name="Normal 4 5 7 6" xfId="12869" xr:uid="{D3A27890-A68A-480F-947A-55E902196E2B}"/>
    <cellStyle name="Normal 4 5 8" xfId="2176" xr:uid="{00000000-0005-0000-0000-000068060000}"/>
    <cellStyle name="Normal 4 5 8 2" xfId="7302" xr:uid="{291A5AB1-AC31-49A1-8203-9F51529AD636}"/>
    <cellStyle name="Normal 4 5 8 2 2" xfId="17682" xr:uid="{DE9FB33E-AB3A-47D6-90CB-2CBA608AEA40}"/>
    <cellStyle name="Normal 4 5 8 3" xfId="10135" xr:uid="{EC6E9979-1D68-42ED-BF78-07F100900E03}"/>
    <cellStyle name="Normal 4 5 8 3 2" xfId="20515" xr:uid="{DAF369CA-2D58-4AFD-A919-9EAD2C3CF720}"/>
    <cellStyle name="Normal 4 5 8 4" xfId="22892" xr:uid="{40973BC3-78C2-47D6-ABCC-E65DCBF39FB6}"/>
    <cellStyle name="Normal 4 5 8 5" xfId="14849" xr:uid="{ACAF7595-D900-400F-96B1-516EB766474D}"/>
    <cellStyle name="Normal 4 5 9" xfId="3993" xr:uid="{91D3A399-68E9-469C-8A0A-350305A8561B}"/>
    <cellStyle name="Normal 4 5 9 2" xfId="8816" xr:uid="{EF6897BD-557A-4A45-9F60-B014DCE4A927}"/>
    <cellStyle name="Normal 4 5 9 2 2" xfId="19196" xr:uid="{ACF224B1-ACA4-4ACA-8CC8-004E5D016286}"/>
    <cellStyle name="Normal 4 5 9 3" xfId="11649" xr:uid="{345967C5-DAE6-4233-A16F-747397CE158E}"/>
    <cellStyle name="Normal 4 5 9 3 2" xfId="22029" xr:uid="{97B64D74-B138-4706-A078-CCFD9F606C89}"/>
    <cellStyle name="Normal 4 5 9 4" xfId="16363" xr:uid="{E3E0A48C-0EE3-4A4F-984F-7C509E41F676}"/>
    <cellStyle name="Normal 4 6" xfId="1025" xr:uid="{00000000-0005-0000-0000-0000B3050000}"/>
    <cellStyle name="Normal 4 6 10" xfId="5326" xr:uid="{0C28CB16-68EA-42ED-BB70-906C37DC531A}"/>
    <cellStyle name="Normal 4 6 10 2" xfId="14624" xr:uid="{FF9121A2-83A1-4951-B51F-0ABD25335A2E}"/>
    <cellStyle name="Normal 4 6 11" xfId="7077" xr:uid="{33A56829-01D2-4684-9E7C-A90C663291F2}"/>
    <cellStyle name="Normal 4 6 11 2" xfId="17457" xr:uid="{722E9304-BBD0-4679-B3C2-65715E6CC4A7}"/>
    <cellStyle name="Normal 4 6 12" xfId="9910" xr:uid="{CD9E0B6E-51AE-4A65-BC1B-658D1E621266}"/>
    <cellStyle name="Normal 4 6 12 2" xfId="20290" xr:uid="{814F4D16-02C4-451E-9192-8C98D690B1DD}"/>
    <cellStyle name="Normal 4 6 13" xfId="23300" xr:uid="{62C3DB15-E4ED-45C7-9B52-8901B051FE55}"/>
    <cellStyle name="Normal 4 6 14" xfId="12413" xr:uid="{C633D6F3-9737-4C2E-B84E-2AC91B2C0E85}"/>
    <cellStyle name="Normal 4 6 2" xfId="1026" xr:uid="{00000000-0005-0000-0000-0000B4050000}"/>
    <cellStyle name="Normal 4 6 2 10" xfId="7078" xr:uid="{7A1A84C5-39EF-4122-B38A-C515D21A5FE6}"/>
    <cellStyle name="Normal 4 6 2 10 2" xfId="17458" xr:uid="{F468F3F2-39EF-423B-BEFD-55041D6A2BB3}"/>
    <cellStyle name="Normal 4 6 2 11" xfId="9911" xr:uid="{FCE9CA63-E303-4279-BCEB-BB1AFC702794}"/>
    <cellStyle name="Normal 4 6 2 11 2" xfId="20291" xr:uid="{C70D2436-8A40-40FD-96E2-2F6B5E428B92}"/>
    <cellStyle name="Normal 4 6 2 12" xfId="22692" xr:uid="{669146A1-A520-4013-8D63-08A79CDED512}"/>
    <cellStyle name="Normal 4 6 2 13" xfId="12473" xr:uid="{90241AAD-0CD6-41BC-A879-79AAE70544AC}"/>
    <cellStyle name="Normal 4 6 2 2" xfId="1027" xr:uid="{00000000-0005-0000-0000-0000B5050000}"/>
    <cellStyle name="Normal 4 6 2 2 10" xfId="13038" xr:uid="{6FA01EE3-F9F0-4984-AD38-5C094CD9AE5A}"/>
    <cellStyle name="Normal 4 6 2 2 2" xfId="2798" xr:uid="{00000000-0005-0000-0000-000085060000}"/>
    <cellStyle name="Normal 4 6 2 2 2 2" xfId="3372" xr:uid="{00000000-0005-0000-0000-000086060000}"/>
    <cellStyle name="Normal 4 6 2 2 2 2 2" xfId="6429" xr:uid="{46C1C465-1ECA-4F70-97B0-A5127B806E50}"/>
    <cellStyle name="Normal 4 6 2 2 2 2 2 2" xfId="25944" xr:uid="{EB53E93D-A7E3-4A0B-94AE-601D33B70F7C}"/>
    <cellStyle name="Normal 4 6 2 2 2 2 2 3" xfId="15998" xr:uid="{A9A08517-D890-449F-9AE8-DB3AC7156A4B}"/>
    <cellStyle name="Normal 4 6 2 2 2 2 3" xfId="8451" xr:uid="{FFD41181-32F6-4DB2-BDBA-22F84A18C731}"/>
    <cellStyle name="Normal 4 6 2 2 2 2 3 2" xfId="18831" xr:uid="{D5EEAA85-B873-42BB-A1D6-C3D692D98009}"/>
    <cellStyle name="Normal 4 6 2 2 2 2 4" xfId="11284" xr:uid="{AC591E7F-A936-47AE-8D97-8E58F0CC77C1}"/>
    <cellStyle name="Normal 4 6 2 2 2 2 4 2" xfId="21664" xr:uid="{ED92329A-0CDA-40FA-B99A-6DAE0049D0EE}"/>
    <cellStyle name="Normal 4 6 2 2 2 2 5" xfId="22709" xr:uid="{29DD1439-4647-45C0-A5BB-D8A53D8EA0C6}"/>
    <cellStyle name="Normal 4 6 2 2 2 2 6" xfId="13938" xr:uid="{117987FD-D06D-4E3F-B84D-C32959E27025}"/>
    <cellStyle name="Normal 4 6 2 2 2 3" xfId="4348" xr:uid="{D5DEB954-C0A1-4A31-8478-A8A05F96D4B8}"/>
    <cellStyle name="Normal 4 6 2 2 2 3 2" xfId="9119" xr:uid="{8EF489EF-50C0-43F1-B259-76B2B1811B71}"/>
    <cellStyle name="Normal 4 6 2 2 2 3 2 2" xfId="29162" xr:uid="{F317FB8D-F678-4CC8-9ACD-97F03CF0E5CB}"/>
    <cellStyle name="Normal 4 6 2 2 2 3 2 3" xfId="19499" xr:uid="{4C00B135-26C6-451D-9974-2C80BE207696}"/>
    <cellStyle name="Normal 4 6 2 2 2 3 3" xfId="11952" xr:uid="{14C4C8B8-24FD-4825-A155-75173C10E544}"/>
    <cellStyle name="Normal 4 6 2 2 2 3 3 2" xfId="22332" xr:uid="{329F8AF8-FF7C-4181-B235-DEEA3343C9B7}"/>
    <cellStyle name="Normal 4 6 2 2 2 3 4" xfId="25429" xr:uid="{B521D83F-449A-48BF-917B-E534CA576C87}"/>
    <cellStyle name="Normal 4 6 2 2 2 3 5" xfId="16666" xr:uid="{8102EE3F-FEE4-437B-8EB4-A477D4941138}"/>
    <cellStyle name="Normal 4 6 2 2 2 4" xfId="6015" xr:uid="{C783EF5B-C02D-4E1D-80B9-0CF81A0D89A1}"/>
    <cellStyle name="Normal 4 6 2 2 2 4 2" xfId="26084" xr:uid="{5846167A-769B-4FE7-BD08-54AB5BACF3C7}"/>
    <cellStyle name="Normal 4 6 2 2 2 4 3" xfId="15468" xr:uid="{41262F22-8D53-4A0B-AD9F-5619F796BB3D}"/>
    <cellStyle name="Normal 4 6 2 2 2 5" xfId="7921" xr:uid="{3C2C3F16-B06A-4716-A24E-76E03C1BD422}"/>
    <cellStyle name="Normal 4 6 2 2 2 5 2" xfId="18301" xr:uid="{DD8FE170-101B-42FD-A7F3-255F21271763}"/>
    <cellStyle name="Normal 4 6 2 2 2 6" xfId="10754" xr:uid="{735402AE-AA86-4645-BC87-5D037ED6794D}"/>
    <cellStyle name="Normal 4 6 2 2 2 6 2" xfId="21134" xr:uid="{0BAB771B-960F-4482-9C45-054D3D05C2CD}"/>
    <cellStyle name="Normal 4 6 2 2 2 7" xfId="24345" xr:uid="{4C301CF6-6B74-4665-92EC-864110B94E09}"/>
    <cellStyle name="Normal 4 6 2 2 2 8" xfId="13259" xr:uid="{7B9A48AF-8C5B-463E-91AD-FBC68180DEDF}"/>
    <cellStyle name="Normal 4 6 2 2 3" xfId="3373" xr:uid="{00000000-0005-0000-0000-000087060000}"/>
    <cellStyle name="Normal 4 6 2 2 3 2" xfId="4545" xr:uid="{BFCF5E32-216A-483A-AD55-2722FAC4318F}"/>
    <cellStyle name="Normal 4 6 2 2 3 2 2" xfId="9316" xr:uid="{BA7CAE72-2177-49EC-A9B2-BC87F4E70D4E}"/>
    <cellStyle name="Normal 4 6 2 2 3 2 2 2" xfId="19696" xr:uid="{7228007E-DC5B-44AE-AAE9-11E8B76A8BFF}"/>
    <cellStyle name="Normal 4 6 2 2 3 2 3" xfId="12149" xr:uid="{29DCCD41-7DE6-4377-9C16-0307B6B7E77A}"/>
    <cellStyle name="Normal 4 6 2 2 3 2 3 2" xfId="22529" xr:uid="{23C9BCEB-E65C-45F0-9F26-55E7B1D335CD}"/>
    <cellStyle name="Normal 4 6 2 2 3 2 4" xfId="27462" xr:uid="{021EF560-5E99-4968-9F1D-7509E16725F3}"/>
    <cellStyle name="Normal 4 6 2 2 3 2 5" xfId="16863" xr:uid="{D55ADE14-B7B1-4D41-9029-FDFC077556B0}"/>
    <cellStyle name="Normal 4 6 2 2 3 3" xfId="6430" xr:uid="{DD6B51D7-D03E-466E-BCF0-7778F96B21F9}"/>
    <cellStyle name="Normal 4 6 2 2 3 3 2" xfId="15999" xr:uid="{247704BE-F97F-4C13-8470-47A729758F75}"/>
    <cellStyle name="Normal 4 6 2 2 3 4" xfId="8452" xr:uid="{861ACCDF-A24B-4060-A0E3-8CD3E8CA9A52}"/>
    <cellStyle name="Normal 4 6 2 2 3 4 2" xfId="18832" xr:uid="{DD830CC8-3449-4E92-A65F-AD122329EA83}"/>
    <cellStyle name="Normal 4 6 2 2 3 5" xfId="11285" xr:uid="{2048C4C1-A745-48D0-8F53-7ECC9DC9EE58}"/>
    <cellStyle name="Normal 4 6 2 2 3 5 2" xfId="21665" xr:uid="{D983ABD9-A86E-40CF-9A2C-17BA76DB65F3}"/>
    <cellStyle name="Normal 4 6 2 2 3 6" xfId="23569" xr:uid="{2814C6B9-AF17-482E-BCAD-B9F62AA51F35}"/>
    <cellStyle name="Normal 4 6 2 2 3 7" xfId="13939" xr:uid="{F5739022-5223-406A-BA03-1C91FECBADEF}"/>
    <cellStyle name="Normal 4 6 2 2 4" xfId="3371" xr:uid="{00000000-0005-0000-0000-000088060000}"/>
    <cellStyle name="Normal 4 6 2 2 4 2" xfId="6428" xr:uid="{238C84E5-6F33-43AE-8C8A-00735DF97ECB}"/>
    <cellStyle name="Normal 4 6 2 2 4 2 2" xfId="27683" xr:uid="{217227E8-B500-43BA-A371-EF25835FC96C}"/>
    <cellStyle name="Normal 4 6 2 2 4 2 3" xfId="15997" xr:uid="{A5A40F7E-9E60-4856-B011-E6B594DEDD77}"/>
    <cellStyle name="Normal 4 6 2 2 4 3" xfId="8450" xr:uid="{7702EDA0-DDD6-4B61-A178-22E38269048C}"/>
    <cellStyle name="Normal 4 6 2 2 4 3 2" xfId="18830" xr:uid="{C549DCEC-4430-47E0-B2EC-44589FA07C0C}"/>
    <cellStyle name="Normal 4 6 2 2 4 4" xfId="11283" xr:uid="{AAC401BE-E29B-468C-9674-D73F6EEF4246}"/>
    <cellStyle name="Normal 4 6 2 2 4 4 2" xfId="21663" xr:uid="{01E2D04D-4996-4EBB-AF62-62703EAEF02D}"/>
    <cellStyle name="Normal 4 6 2 2 4 5" xfId="25572" xr:uid="{E1C4CBC8-9ED7-4382-BF6B-7BBCE7379DC1}"/>
    <cellStyle name="Normal 4 6 2 2 4 6" xfId="13937" xr:uid="{AB21AA70-4C29-4E40-82A6-27E05CEFD33C}"/>
    <cellStyle name="Normal 4 6 2 2 5" xfId="4240" xr:uid="{7BBC9497-82B0-4ADB-A7A3-2F1533CE31CC}"/>
    <cellStyle name="Normal 4 6 2 2 5 2" xfId="9011" xr:uid="{B9ED2CFE-69D1-4188-ADEF-5D6363C8360F}"/>
    <cellStyle name="Normal 4 6 2 2 5 2 2" xfId="29082" xr:uid="{7CE498E7-E51D-4A07-B524-3164CAB63061}"/>
    <cellStyle name="Normal 4 6 2 2 5 2 3" xfId="19391" xr:uid="{043CDCFB-1C20-4D1F-91C0-F42D8CEADAE4}"/>
    <cellStyle name="Normal 4 6 2 2 5 3" xfId="11844" xr:uid="{B5DE2472-92FD-4AD6-B80E-8F7054A7112C}"/>
    <cellStyle name="Normal 4 6 2 2 5 3 2" xfId="22224" xr:uid="{2C3B597A-756B-4D67-9D62-0C244C280664}"/>
    <cellStyle name="Normal 4 6 2 2 5 4" xfId="22886" xr:uid="{C6014893-A7C7-4A82-9CA3-CA61DA4F29D4}"/>
    <cellStyle name="Normal 4 6 2 2 5 5" xfId="16558" xr:uid="{4BB7572C-CABF-4AB6-A614-BBE127A3BA44}"/>
    <cellStyle name="Normal 4 6 2 2 6" xfId="5328" xr:uid="{0BC6F27B-5223-4C6B-A1BD-C0DAAC3F5FFA}"/>
    <cellStyle name="Normal 4 6 2 2 6 2" xfId="26509" xr:uid="{B9489960-85F9-4505-A5C2-1F8532D4F4DF}"/>
    <cellStyle name="Normal 4 6 2 2 6 3" xfId="14626" xr:uid="{CF5B7C4E-A7A0-4306-97EE-8FEBF7CAB449}"/>
    <cellStyle name="Normal 4 6 2 2 7" xfId="7079" xr:uid="{DC6C013B-8A94-4095-AF5D-268893FFE2A2}"/>
    <cellStyle name="Normal 4 6 2 2 7 2" xfId="17459" xr:uid="{3E27D583-53B5-49F9-8AA4-8796FABFE141}"/>
    <cellStyle name="Normal 4 6 2 2 8" xfId="9912" xr:uid="{CBB50BD5-681D-443C-9868-4193C8A822BE}"/>
    <cellStyle name="Normal 4 6 2 2 8 2" xfId="20292" xr:uid="{47608F98-F220-4E32-A389-7F1FF8F58975}"/>
    <cellStyle name="Normal 4 6 2 2 9" xfId="25552" xr:uid="{F51A6025-3625-4273-96DD-FA29E6925DE5}"/>
    <cellStyle name="Normal 4 6 2 3" xfId="2797" xr:uid="{00000000-0005-0000-0000-000089060000}"/>
    <cellStyle name="Normal 4 6 2 3 2" xfId="3374" xr:uid="{00000000-0005-0000-0000-00008A060000}"/>
    <cellStyle name="Normal 4 6 2 3 2 2" xfId="6431" xr:uid="{880CAF5C-4AC2-4228-BFF6-717331E14064}"/>
    <cellStyle name="Normal 4 6 2 3 2 2 2" xfId="27457" xr:uid="{C2291383-4F7F-471B-B6F6-643F1244FFA0}"/>
    <cellStyle name="Normal 4 6 2 3 2 2 3" xfId="16000" xr:uid="{8D5A8F50-BECA-49B4-9B6F-7F3E5334F744}"/>
    <cellStyle name="Normal 4 6 2 3 2 3" xfId="8453" xr:uid="{9FD6D99F-F8BC-4485-89F9-262AD42F3226}"/>
    <cellStyle name="Normal 4 6 2 3 2 3 2" xfId="18833" xr:uid="{03B18222-BF3C-42FE-A591-71C34DA0E657}"/>
    <cellStyle name="Normal 4 6 2 3 2 4" xfId="11286" xr:uid="{4D8CE8A3-16C8-4C1F-ADA3-A839C5636C16}"/>
    <cellStyle name="Normal 4 6 2 3 2 4 2" xfId="21666" xr:uid="{3EB5A2D3-8416-40DA-85A2-7E435DA59E15}"/>
    <cellStyle name="Normal 4 6 2 3 2 5" xfId="23455" xr:uid="{A9AE0ADF-588F-433F-BC38-596516722669}"/>
    <cellStyle name="Normal 4 6 2 3 2 6" xfId="13940" xr:uid="{EA1AC588-B608-4722-8945-FC4F3505763E}"/>
    <cellStyle name="Normal 4 6 2 3 3" xfId="4347" xr:uid="{33991BCD-F775-4318-80DB-758A0F992761}"/>
    <cellStyle name="Normal 4 6 2 3 3 2" xfId="9118" xr:uid="{B420165E-4375-445C-A6FA-7FDFBC7CFB61}"/>
    <cellStyle name="Normal 4 6 2 3 3 2 2" xfId="29161" xr:uid="{7C4D684C-7F2D-4649-ABF0-FCD9C55140AA}"/>
    <cellStyle name="Normal 4 6 2 3 3 2 3" xfId="19498" xr:uid="{9E68BC75-A358-42E8-ACFB-EDBA14863A2E}"/>
    <cellStyle name="Normal 4 6 2 3 3 3" xfId="11951" xr:uid="{261320A2-93F7-4A07-9958-424AAD113807}"/>
    <cellStyle name="Normal 4 6 2 3 3 3 2" xfId="22331" xr:uid="{949CAFC4-8871-4ACE-BEDE-5CF90CEFC2B9}"/>
    <cellStyle name="Normal 4 6 2 3 3 4" xfId="23788" xr:uid="{74D6E03D-3524-44D2-95CC-50F897D80617}"/>
    <cellStyle name="Normal 4 6 2 3 3 5" xfId="16665" xr:uid="{2236F4F1-DC6E-4ADC-B66E-8AD3A6423D89}"/>
    <cellStyle name="Normal 4 6 2 3 4" xfId="6014" xr:uid="{549DDB82-193B-40EB-BA86-5591FDFDE21C}"/>
    <cellStyle name="Normal 4 6 2 3 4 2" xfId="28739" xr:uid="{66E455AA-C372-40FF-BCAA-19EB6694B7F7}"/>
    <cellStyle name="Normal 4 6 2 3 4 3" xfId="15467" xr:uid="{05D3D57B-DDB3-41F1-82B1-B823E9146CA9}"/>
    <cellStyle name="Normal 4 6 2 3 5" xfId="7920" xr:uid="{578D98C4-7BBC-4E51-A64A-87B87A34B3A3}"/>
    <cellStyle name="Normal 4 6 2 3 5 2" xfId="18300" xr:uid="{887E17B5-1162-4D84-910B-C7259F3F7D5C}"/>
    <cellStyle name="Normal 4 6 2 3 6" xfId="10753" xr:uid="{EC7B1093-E08D-43FB-A576-FB7BF1F8C0E9}"/>
    <cellStyle name="Normal 4 6 2 3 6 2" xfId="21133" xr:uid="{002DD402-31AF-43C4-A8FD-480AABED7F2F}"/>
    <cellStyle name="Normal 4 6 2 3 7" xfId="24845" xr:uid="{5FA861CB-960F-4F70-8496-8715392A77B1}"/>
    <cellStyle name="Normal 4 6 2 3 8" xfId="13258" xr:uid="{5F45DE9B-7C40-47FD-A7B2-AA4DF5042440}"/>
    <cellStyle name="Normal 4 6 2 4" xfId="3375" xr:uid="{00000000-0005-0000-0000-00008B060000}"/>
    <cellStyle name="Normal 4 6 2 4 2" xfId="4546" xr:uid="{749E27D2-7FCE-4D76-9AA5-6D44FC29F920}"/>
    <cellStyle name="Normal 4 6 2 4 2 2" xfId="9317" xr:uid="{9EFD28D9-37C4-4EDC-AA86-4C8EFF8AF0C6}"/>
    <cellStyle name="Normal 4 6 2 4 2 2 2" xfId="19697" xr:uid="{9DEFEACB-BD51-4E5C-ADB6-7EE6CE7D305E}"/>
    <cellStyle name="Normal 4 6 2 4 2 3" xfId="12150" xr:uid="{1422BA2B-04C1-464D-8F5A-C55CBB0A4305}"/>
    <cellStyle name="Normal 4 6 2 4 2 3 2" xfId="22530" xr:uid="{E0E79656-BC44-4B8D-BC07-773BF57F1545}"/>
    <cellStyle name="Normal 4 6 2 4 2 4" xfId="28223" xr:uid="{27FFF2D2-6DF0-4A23-9AE8-59C2B0104837}"/>
    <cellStyle name="Normal 4 6 2 4 2 5" xfId="16864" xr:uid="{ABE290DE-BBD1-4714-B8E9-936D08C7DAC6}"/>
    <cellStyle name="Normal 4 6 2 4 3" xfId="6432" xr:uid="{9E72A876-C62D-4F44-8E52-DCAC54AC59A6}"/>
    <cellStyle name="Normal 4 6 2 4 3 2" xfId="16001" xr:uid="{5ED750DD-F985-4D60-B795-87EA2355995A}"/>
    <cellStyle name="Normal 4 6 2 4 4" xfId="8454" xr:uid="{FCCF48FB-37BC-42B7-9431-B4CDCEFB7844}"/>
    <cellStyle name="Normal 4 6 2 4 4 2" xfId="18834" xr:uid="{FFA19266-D96D-4747-AA47-FD9F5C716AC7}"/>
    <cellStyle name="Normal 4 6 2 4 5" xfId="11287" xr:uid="{52B16D53-16A7-4D69-B14D-5E03BD6D4452}"/>
    <cellStyle name="Normal 4 6 2 4 5 2" xfId="21667" xr:uid="{E7995802-90F3-422F-8B7F-E0636E370639}"/>
    <cellStyle name="Normal 4 6 2 4 6" xfId="23819" xr:uid="{F2D36C3B-1B93-4771-8680-B2C00BEE802A}"/>
    <cellStyle name="Normal 4 6 2 4 7" xfId="13941" xr:uid="{F2571187-447E-4431-998D-0C219264E416}"/>
    <cellStyle name="Normal 4 6 2 5" xfId="3370" xr:uid="{00000000-0005-0000-0000-00008C060000}"/>
    <cellStyle name="Normal 4 6 2 5 2" xfId="6427" xr:uid="{01A369A0-5815-472D-97F3-A707B176889F}"/>
    <cellStyle name="Normal 4 6 2 5 2 2" xfId="26380" xr:uid="{16CB294B-F5FE-4515-BC4C-7748DEE1246C}"/>
    <cellStyle name="Normal 4 6 2 5 2 3" xfId="15996" xr:uid="{72F13864-9C06-40FA-BE5B-611CC6680535}"/>
    <cellStyle name="Normal 4 6 2 5 3" xfId="8449" xr:uid="{329386A7-6D86-40F6-8462-4DBE5BCB0B6D}"/>
    <cellStyle name="Normal 4 6 2 5 3 2" xfId="18829" xr:uid="{66D3882B-A6BA-47A6-8426-7BF6347CC412}"/>
    <cellStyle name="Normal 4 6 2 5 4" xfId="11282" xr:uid="{0D6E7808-C939-4A45-835C-6D27BEA1445A}"/>
    <cellStyle name="Normal 4 6 2 5 4 2" xfId="21662" xr:uid="{0C4BD208-8BE2-47DF-95F1-9787C9753DB7}"/>
    <cellStyle name="Normal 4 6 2 5 5" xfId="23229" xr:uid="{A0757412-99F0-4C37-9858-3E46AAA0C5DD}"/>
    <cellStyle name="Normal 4 6 2 5 6" xfId="13936" xr:uid="{E9B9564E-68B5-4E24-9065-9266C55071EC}"/>
    <cellStyle name="Normal 4 6 2 6" xfId="2548" xr:uid="{00000000-0005-0000-0000-00008D060000}"/>
    <cellStyle name="Normal 4 6 2 6 2" xfId="5819" xr:uid="{41544DA0-315C-44C7-AB6A-C9E301631538}"/>
    <cellStyle name="Normal 4 6 2 6 2 2" xfId="27509" xr:uid="{B3544BF6-F1E3-4B61-A540-E164104E4554}"/>
    <cellStyle name="Normal 4 6 2 6 2 3" xfId="15219" xr:uid="{7CD8B811-98BB-46E5-9CBA-D4CB87EA26E7}"/>
    <cellStyle name="Normal 4 6 2 6 3" xfId="7672" xr:uid="{7DCDBF62-8E47-4CB3-B802-602270E11C65}"/>
    <cellStyle name="Normal 4 6 2 6 3 2" xfId="18052" xr:uid="{61C0FDFA-84FE-454C-BD28-7756B99CB7D9}"/>
    <cellStyle name="Normal 4 6 2 6 4" xfId="10505" xr:uid="{0844F20E-431F-4A55-9533-1A1A9A61E0C7}"/>
    <cellStyle name="Normal 4 6 2 6 4 2" xfId="20885" xr:uid="{2882705B-DE5A-47A0-980E-CCA99F13C3A7}"/>
    <cellStyle name="Normal 4 6 2 6 5" xfId="22882" xr:uid="{E569D9BE-2496-4E68-BCDB-7012DD07E64E}"/>
    <cellStyle name="Normal 4 6 2 6 6" xfId="12935" xr:uid="{5886AA2B-A425-4F55-ACF6-F4BA10054406}"/>
    <cellStyle name="Normal 4 6 2 7" xfId="2242" xr:uid="{00000000-0005-0000-0000-000083060000}"/>
    <cellStyle name="Normal 4 6 2 7 2" xfId="7368" xr:uid="{84744B32-E0B7-4FC2-BB3B-B844A50F7DD0}"/>
    <cellStyle name="Normal 4 6 2 7 2 2" xfId="17748" xr:uid="{EDB24E2C-1183-4A31-B407-E5DFC0DCEDDC}"/>
    <cellStyle name="Normal 4 6 2 7 3" xfId="10201" xr:uid="{BA064AAF-62D6-4D3E-A5FB-B26EF5E73022}"/>
    <cellStyle name="Normal 4 6 2 7 3 2" xfId="20581" xr:uid="{FC3E2AD7-2C23-44A9-8943-266601646C4B}"/>
    <cellStyle name="Normal 4 6 2 7 4" xfId="25325" xr:uid="{222E9E21-D11A-4201-9FF5-9E84412AD29A}"/>
    <cellStyle name="Normal 4 6 2 7 5" xfId="14915" xr:uid="{8E47B897-A7B3-49F2-94FB-E0E005800D29}"/>
    <cellStyle name="Normal 4 6 2 8" xfId="3795" xr:uid="{66B84ED8-BC9E-4498-A73B-35889857A41E}"/>
    <cellStyle name="Normal 4 6 2 8 2" xfId="8630" xr:uid="{0F4416F8-99F8-41E9-A3CF-47FF7549839A}"/>
    <cellStyle name="Normal 4 6 2 8 2 2" xfId="19010" xr:uid="{A666FD74-CE94-4372-8D89-8248332C0E1E}"/>
    <cellStyle name="Normal 4 6 2 8 3" xfId="11463" xr:uid="{A0875D6F-228A-4E12-BCF7-F94FD1AB637F}"/>
    <cellStyle name="Normal 4 6 2 8 3 2" xfId="21843" xr:uid="{DE2D0665-F305-444B-955F-D1DD4BFCD16F}"/>
    <cellStyle name="Normal 4 6 2 8 4" xfId="16177" xr:uid="{38500B39-885A-4599-BE45-97D879E734F5}"/>
    <cellStyle name="Normal 4 6 2 9" xfId="5327" xr:uid="{65FE34F6-2A0D-4B2D-BC52-5DA0F62E3CEE}"/>
    <cellStyle name="Normal 4 6 2 9 2" xfId="14625" xr:uid="{005A2762-6103-4BE6-A709-99F685D5DE72}"/>
    <cellStyle name="Normal 4 6 3" xfId="1028" xr:uid="{00000000-0005-0000-0000-0000B6050000}"/>
    <cellStyle name="Normal 4 6 3 10" xfId="9913" xr:uid="{65D62F54-5204-4AF7-A9C3-2B42FD0785E3}"/>
    <cellStyle name="Normal 4 6 3 10 2" xfId="20293" xr:uid="{8B81BF18-E32E-4551-B32C-DD2102694D8F}"/>
    <cellStyle name="Normal 4 6 3 11" xfId="24208" xr:uid="{C8F8A3B3-7610-4B3D-88F8-49B14B8E669F}"/>
    <cellStyle name="Normal 4 6 3 12" xfId="12607" xr:uid="{92ACC22C-1DCF-4694-902C-29F38736A8E4}"/>
    <cellStyle name="Normal 4 6 3 2" xfId="2799" xr:uid="{00000000-0005-0000-0000-00008F060000}"/>
    <cellStyle name="Normal 4 6 3 2 2" xfId="3377" xr:uid="{00000000-0005-0000-0000-000090060000}"/>
    <cellStyle name="Normal 4 6 3 2 2 2" xfId="6434" xr:uid="{ECC1323C-BBCE-4C05-85B0-B7CD0379B66F}"/>
    <cellStyle name="Normal 4 6 3 2 2 2 2" xfId="28305" xr:uid="{CC38E7A4-818E-4713-AA1B-5EDBDD564FF5}"/>
    <cellStyle name="Normal 4 6 3 2 2 2 3" xfId="16003" xr:uid="{5D2BBA40-6627-4DA8-894C-64BF6AFF0124}"/>
    <cellStyle name="Normal 4 6 3 2 2 3" xfId="8456" xr:uid="{43FD189E-CF21-4F1F-84A3-354648D057E9}"/>
    <cellStyle name="Normal 4 6 3 2 2 3 2" xfId="18836" xr:uid="{2B00C903-3F5A-47B0-8475-DB1A2595A7FF}"/>
    <cellStyle name="Normal 4 6 3 2 2 4" xfId="11289" xr:uid="{9F945B0E-35D3-47C6-B261-9488E148600D}"/>
    <cellStyle name="Normal 4 6 3 2 2 4 2" xfId="21669" xr:uid="{9BE4E36D-2165-4661-B95D-60B47B200893}"/>
    <cellStyle name="Normal 4 6 3 2 2 5" xfId="23900" xr:uid="{99ADA984-40C4-405F-9146-D49474D20BF9}"/>
    <cellStyle name="Normal 4 6 3 2 2 6" xfId="13943" xr:uid="{4251F45D-B259-4191-887B-749C4FDC8CE6}"/>
    <cellStyle name="Normal 4 6 3 2 3" xfId="4349" xr:uid="{901FB3A0-8012-498C-9CCB-3EF37ACD6D75}"/>
    <cellStyle name="Normal 4 6 3 2 3 2" xfId="9120" xr:uid="{D16C0C56-8186-4342-8995-BAEF3C464C17}"/>
    <cellStyle name="Normal 4 6 3 2 3 2 2" xfId="29163" xr:uid="{C7EF66EA-693F-4B28-9BBC-25B8894BDAE5}"/>
    <cellStyle name="Normal 4 6 3 2 3 2 3" xfId="19500" xr:uid="{5E451109-4797-4230-9A2C-67668D2DDAFC}"/>
    <cellStyle name="Normal 4 6 3 2 3 3" xfId="11953" xr:uid="{BEEED125-E58D-4368-AED4-BBD4584C6ED8}"/>
    <cellStyle name="Normal 4 6 3 2 3 3 2" xfId="22333" xr:uid="{33CE28C0-6194-40B2-BB08-EEACDD9E6787}"/>
    <cellStyle name="Normal 4 6 3 2 3 4" xfId="24023" xr:uid="{7989FA24-BFED-499B-9E24-07FDD2DAA521}"/>
    <cellStyle name="Normal 4 6 3 2 3 5" xfId="16667" xr:uid="{91CA9D4E-359C-4C52-8609-A7C8330665B8}"/>
    <cellStyle name="Normal 4 6 3 2 4" xfId="6016" xr:uid="{59E052AB-7D7E-4A3D-976D-4709C348FFB7}"/>
    <cellStyle name="Normal 4 6 3 2 4 2" xfId="26946" xr:uid="{02767540-DF5E-4B92-80D7-9FD45739C69D}"/>
    <cellStyle name="Normal 4 6 3 2 4 3" xfId="15469" xr:uid="{DDDB477A-4CD4-4AC8-84C7-B0A32B3EBDDC}"/>
    <cellStyle name="Normal 4 6 3 2 5" xfId="7922" xr:uid="{4E6E7CA1-9D4F-4542-984E-C278AFFBBC10}"/>
    <cellStyle name="Normal 4 6 3 2 5 2" xfId="18302" xr:uid="{61542B72-7518-472E-BD8F-792E0FF34D99}"/>
    <cellStyle name="Normal 4 6 3 2 6" xfId="10755" xr:uid="{ABD51765-B398-485E-8795-9B8333D02366}"/>
    <cellStyle name="Normal 4 6 3 2 6 2" xfId="21135" xr:uid="{93867C53-5D9A-4BD7-90FE-2978CC3A71BD}"/>
    <cellStyle name="Normal 4 6 3 2 7" xfId="23036" xr:uid="{D9FA77CE-9ED0-4400-9135-1F8631E9D081}"/>
    <cellStyle name="Normal 4 6 3 2 8" xfId="13260" xr:uid="{51C5BCC4-BF37-4FC8-A816-6C0EC2E4824E}"/>
    <cellStyle name="Normal 4 6 3 3" xfId="3378" xr:uid="{00000000-0005-0000-0000-000091060000}"/>
    <cellStyle name="Normal 4 6 3 3 2" xfId="4547" xr:uid="{E221C829-7C95-4079-854A-5EBDF76DD425}"/>
    <cellStyle name="Normal 4 6 3 3 2 2" xfId="9318" xr:uid="{4DEF5092-6EB7-4BC7-9957-FECF1C25D9F1}"/>
    <cellStyle name="Normal 4 6 3 3 2 2 2" xfId="29293" xr:uid="{D3A93D07-91C3-4843-A204-60D26D324504}"/>
    <cellStyle name="Normal 4 6 3 3 2 2 3" xfId="19698" xr:uid="{DD7743E5-D6EA-4048-BE56-A3455AB786FD}"/>
    <cellStyle name="Normal 4 6 3 3 2 3" xfId="12151" xr:uid="{77A8F7AB-4E87-4258-807B-C7F69B105ADF}"/>
    <cellStyle name="Normal 4 6 3 3 2 3 2" xfId="22531" xr:uid="{58610B75-D3AA-4372-AE19-009B80C3D1A7}"/>
    <cellStyle name="Normal 4 6 3 3 2 4" xfId="24085" xr:uid="{0D6BCC69-94B7-4F2D-AFED-7BA5C54DEC4A}"/>
    <cellStyle name="Normal 4 6 3 3 2 5" xfId="16865" xr:uid="{27469A74-8DD6-41A1-B7AC-C6C4FAAFD828}"/>
    <cellStyle name="Normal 4 6 3 3 3" xfId="6435" xr:uid="{623468F2-DB1D-4A25-9F04-83975724908B}"/>
    <cellStyle name="Normal 4 6 3 3 3 2" xfId="27816" xr:uid="{EBF82967-C964-4B43-BCF0-0679A04E8F94}"/>
    <cellStyle name="Normal 4 6 3 3 3 3" xfId="16004" xr:uid="{5494DBDC-DD7D-4D87-8DEE-442698AE16EA}"/>
    <cellStyle name="Normal 4 6 3 3 4" xfId="8457" xr:uid="{A8365E87-BB44-439D-9A0C-3F33A415FE65}"/>
    <cellStyle name="Normal 4 6 3 3 4 2" xfId="18837" xr:uid="{18EEF64B-50EE-4128-A3E3-2DA4BBF896F7}"/>
    <cellStyle name="Normal 4 6 3 3 5" xfId="11290" xr:uid="{789E31E8-3EB5-48E4-B8B1-CABF5AA7D4A0}"/>
    <cellStyle name="Normal 4 6 3 3 5 2" xfId="21670" xr:uid="{0DEB7017-66B9-4564-A4BB-9E3C9FE50BAC}"/>
    <cellStyle name="Normal 4 6 3 3 6" xfId="25502" xr:uid="{3436378B-9E79-4637-A21E-71AC240B0DDD}"/>
    <cellStyle name="Normal 4 6 3 3 7" xfId="13944" xr:uid="{9AF3BE5F-10EF-4920-A4B5-935A140E3D04}"/>
    <cellStyle name="Normal 4 6 3 4" xfId="3376" xr:uid="{00000000-0005-0000-0000-000092060000}"/>
    <cellStyle name="Normal 4 6 3 4 2" xfId="6433" xr:uid="{A886D118-9798-4B5F-B36C-335C108265F6}"/>
    <cellStyle name="Normal 4 6 3 4 2 2" xfId="26704" xr:uid="{FAB36108-C6D0-47AF-BEE1-BC28397C8375}"/>
    <cellStyle name="Normal 4 6 3 4 2 3" xfId="16002" xr:uid="{CB19526C-0119-4CF9-AAB4-86A3527D295C}"/>
    <cellStyle name="Normal 4 6 3 4 3" xfId="8455" xr:uid="{AF3CC76E-0B3E-4EB8-A8A1-5953B3F0274B}"/>
    <cellStyle name="Normal 4 6 3 4 3 2" xfId="18835" xr:uid="{2EFF01A5-BFE2-42F0-B845-57884D25FD7F}"/>
    <cellStyle name="Normal 4 6 3 4 4" xfId="11288" xr:uid="{625C0DC1-3F0E-4E75-8366-20573A204629}"/>
    <cellStyle name="Normal 4 6 3 4 4 2" xfId="21668" xr:uid="{F42CB666-5D98-4AB0-8DA7-A311C7ED6FFD}"/>
    <cellStyle name="Normal 4 6 3 4 5" xfId="25120" xr:uid="{8232A13F-E8FD-43DB-A4C5-900C2D745B05}"/>
    <cellStyle name="Normal 4 6 3 4 6" xfId="13942" xr:uid="{E230A255-7C47-4E73-9DCC-7CC97062DFB8}"/>
    <cellStyle name="Normal 4 6 3 5" xfId="2591" xr:uid="{00000000-0005-0000-0000-000093060000}"/>
    <cellStyle name="Normal 4 6 3 5 2" xfId="5855" xr:uid="{6D81AD73-E358-4DC6-B538-A344F8457572}"/>
    <cellStyle name="Normal 4 6 3 5 2 2" xfId="26789" xr:uid="{16CED827-F0E7-46A8-96CD-1D6D37DD6EC7}"/>
    <cellStyle name="Normal 4 6 3 5 2 3" xfId="15262" xr:uid="{44B554EA-51CE-4740-88C4-673048E6CE4E}"/>
    <cellStyle name="Normal 4 6 3 5 3" xfId="7715" xr:uid="{E5302134-8F60-4297-9414-BF9364858382}"/>
    <cellStyle name="Normal 4 6 3 5 3 2" xfId="18095" xr:uid="{95A2416F-C317-4DCF-B9B0-F5D2680D25D6}"/>
    <cellStyle name="Normal 4 6 3 5 4" xfId="10548" xr:uid="{6189DE3A-7947-47B5-BFBB-FE8ED5761E0A}"/>
    <cellStyle name="Normal 4 6 3 5 4 2" xfId="20928" xr:uid="{44CBDEB3-C6B6-4F6D-A1B9-6FE03C2B83B1}"/>
    <cellStyle name="Normal 4 6 3 5 5" xfId="23927" xr:uid="{BC0E6D03-EBDA-495D-884C-09FD51EE881D}"/>
    <cellStyle name="Normal 4 6 3 5 6" xfId="12978" xr:uid="{40EAB2F3-82C5-4BFA-8CBB-A38D930B46D9}"/>
    <cellStyle name="Normal 4 6 3 6" xfId="2374" xr:uid="{00000000-0005-0000-0000-00008E060000}"/>
    <cellStyle name="Normal 4 6 3 6 2" xfId="7500" xr:uid="{D5F0E475-829F-4382-B8E0-F6660E807072}"/>
    <cellStyle name="Normal 4 6 3 6 2 2" xfId="17880" xr:uid="{4937C117-2160-4AB8-BEBD-AABD170FF688}"/>
    <cellStyle name="Normal 4 6 3 6 3" xfId="10333" xr:uid="{EBC08E7D-5530-47D8-A3F4-26578A6FE87F}"/>
    <cellStyle name="Normal 4 6 3 6 3 2" xfId="20713" xr:uid="{7AC2691F-6757-43AF-BCC2-16AE5386A8B5}"/>
    <cellStyle name="Normal 4 6 3 6 4" xfId="25444" xr:uid="{9C4F7415-8D2D-4E21-9BFE-337BF7D76875}"/>
    <cellStyle name="Normal 4 6 3 6 5" xfId="15047" xr:uid="{F992069E-7030-4E0F-8FC2-7DF6BC38C7D4}"/>
    <cellStyle name="Normal 4 6 3 7" xfId="3925" xr:uid="{924801CF-FC74-4CA9-B147-9E360EDB88E6}"/>
    <cellStyle name="Normal 4 6 3 7 2" xfId="8756" xr:uid="{4D943242-7C2D-42A4-A9EF-D885DE73F0F0}"/>
    <cellStyle name="Normal 4 6 3 7 2 2" xfId="19136" xr:uid="{88F63E08-9EF1-4D65-85FD-DB425D9DEE45}"/>
    <cellStyle name="Normal 4 6 3 7 3" xfId="11589" xr:uid="{D4F74956-11A9-4EC4-881E-71BDF2275367}"/>
    <cellStyle name="Normal 4 6 3 7 3 2" xfId="21969" xr:uid="{19FDC02D-D04F-456E-9356-E9B81E218EC7}"/>
    <cellStyle name="Normal 4 6 3 7 4" xfId="16303" xr:uid="{E6E6D48B-F82C-45C2-B441-F678F8C3916E}"/>
    <cellStyle name="Normal 4 6 3 8" xfId="5329" xr:uid="{607ADC84-15AD-45CE-8404-B51B4BCF585F}"/>
    <cellStyle name="Normal 4 6 3 8 2" xfId="14627" xr:uid="{423F566A-93EB-4271-9D48-AE6925D4E99E}"/>
    <cellStyle name="Normal 4 6 3 9" xfId="7080" xr:uid="{6B1299FA-5846-4160-B210-58C7C0DDF07D}"/>
    <cellStyle name="Normal 4 6 3 9 2" xfId="17460" xr:uid="{3A67E0D5-267D-4E35-8F08-7307358D77B8}"/>
    <cellStyle name="Normal 4 6 4" xfId="1029" xr:uid="{00000000-0005-0000-0000-0000B7050000}"/>
    <cellStyle name="Normal 4 6 4 2" xfId="3379" xr:uid="{00000000-0005-0000-0000-000095060000}"/>
    <cellStyle name="Normal 4 6 4 2 2" xfId="6436" xr:uid="{DF2BC96C-2FB0-4962-9806-62CD31B7ECED}"/>
    <cellStyle name="Normal 4 6 4 2 2 2" xfId="26972" xr:uid="{8716AC8C-11C4-474C-8456-E9B906350AA6}"/>
    <cellStyle name="Normal 4 6 4 2 2 3" xfId="16005" xr:uid="{A2B4B55D-AE48-42DA-9B4D-D608BAA9A44D}"/>
    <cellStyle name="Normal 4 6 4 2 3" xfId="8458" xr:uid="{6DBD12A6-2213-429C-AC16-8933FD49C409}"/>
    <cellStyle name="Normal 4 6 4 2 3 2" xfId="18838" xr:uid="{8135583A-409D-4449-BE67-C70F4FC82A0F}"/>
    <cellStyle name="Normal 4 6 4 2 4" xfId="11291" xr:uid="{974BD558-C368-47BB-B456-94E3E124EE42}"/>
    <cellStyle name="Normal 4 6 4 2 4 2" xfId="21671" xr:uid="{8B909957-D330-4C32-9A3C-E9EA72CC9DF6}"/>
    <cellStyle name="Normal 4 6 4 2 5" xfId="23754" xr:uid="{80E40EDF-AC2D-43E5-AF8D-8B8412EA8E75}"/>
    <cellStyle name="Normal 4 6 4 2 6" xfId="13945" xr:uid="{9AC6C785-FA2C-4C59-9E87-BABB63367A3C}"/>
    <cellStyle name="Normal 4 6 4 3" xfId="2796" xr:uid="{00000000-0005-0000-0000-000096060000}"/>
    <cellStyle name="Normal 4 6 4 3 2" xfId="6013" xr:uid="{6C483FC5-646A-4F50-85C1-8E995DCF95F1}"/>
    <cellStyle name="Normal 4 6 4 3 2 2" xfId="27502" xr:uid="{8ADA07F8-9A0B-4FC4-A429-84D780E180CE}"/>
    <cellStyle name="Normal 4 6 4 3 2 3" xfId="15466" xr:uid="{C62DDB48-E9B1-4C52-9486-4A9C55884380}"/>
    <cellStyle name="Normal 4 6 4 3 3" xfId="7919" xr:uid="{10E3C720-B3FB-4150-8280-9F5978754AB3}"/>
    <cellStyle name="Normal 4 6 4 3 3 2" xfId="18299" xr:uid="{8BB6CA60-1AC8-47E9-9408-6B49377EC56A}"/>
    <cellStyle name="Normal 4 6 4 3 4" xfId="10752" xr:uid="{21F570A0-3A0C-4A55-830B-E33CF98C2F1B}"/>
    <cellStyle name="Normal 4 6 4 3 4 2" xfId="21132" xr:uid="{BE0654F7-F076-4459-B2AE-3701B9BDDD41}"/>
    <cellStyle name="Normal 4 6 4 3 5" xfId="24883" xr:uid="{5608BF8D-F8BE-4E20-9495-238DAD20BFD1}"/>
    <cellStyle name="Normal 4 6 4 3 6" xfId="13257" xr:uid="{D4DC4BC2-2489-434E-B83E-F5C77EB46244}"/>
    <cellStyle name="Normal 4 6 4 4" xfId="4200" xr:uid="{A57E2CE8-3522-4BE4-A60A-936B9032D4FA}"/>
    <cellStyle name="Normal 4 6 4 4 2" xfId="8971" xr:uid="{C94728F6-AC6E-455A-908E-50D33529407D}"/>
    <cellStyle name="Normal 4 6 4 4 2 2" xfId="19351" xr:uid="{0CA64AC8-0492-4B95-9D47-014B6E1AABEE}"/>
    <cellStyle name="Normal 4 6 4 4 3" xfId="11804" xr:uid="{4AD76A22-88B8-4419-862B-F0BD30D77D2E}"/>
    <cellStyle name="Normal 4 6 4 4 3 2" xfId="22184" xr:uid="{4EB621FE-93A1-4D11-87A8-8318FEB65438}"/>
    <cellStyle name="Normal 4 6 4 4 4" xfId="23074" xr:uid="{733A50BF-9F77-4A27-B6D3-AC1CAF03E720}"/>
    <cellStyle name="Normal 4 6 4 4 5" xfId="16518" xr:uid="{645438F7-51BC-45C7-AE07-E4D07A053734}"/>
    <cellStyle name="Normal 4 6 4 5" xfId="5330" xr:uid="{9AB68C42-FC3A-4C78-8542-B8DA3FD6B9FB}"/>
    <cellStyle name="Normal 4 6 4 5 2" xfId="14628" xr:uid="{73F47F6E-2A0E-4804-AC52-DADCA8073015}"/>
    <cellStyle name="Normal 4 6 4 6" xfId="7081" xr:uid="{73D88EF4-697B-4643-B67A-ADBF92497027}"/>
    <cellStyle name="Normal 4 6 4 6 2" xfId="17461" xr:uid="{E2F6927A-9127-41AD-A8A9-A72D9C1DEF4A}"/>
    <cellStyle name="Normal 4 6 4 7" xfId="9914" xr:uid="{505BD350-6781-42B3-B3A5-60CCEB242031}"/>
    <cellStyle name="Normal 4 6 4 7 2" xfId="20294" xr:uid="{BC126441-CDF2-49F7-8E8E-C90F634FFA7D}"/>
    <cellStyle name="Normal 4 6 4 8" xfId="24940" xr:uid="{8CBEC4C0-6167-4ACD-B708-2F1EF5FCBA0D}"/>
    <cellStyle name="Normal 4 6 4 9" xfId="12765" xr:uid="{F1573951-130D-4364-86D9-F96C85D8EA5C}"/>
    <cellStyle name="Normal 4 6 5" xfId="3380" xr:uid="{00000000-0005-0000-0000-000097060000}"/>
    <cellStyle name="Normal 4 6 5 2" xfId="4548" xr:uid="{581CFBF6-C1AC-444F-A46C-02981E676F45}"/>
    <cellStyle name="Normal 4 6 5 2 2" xfId="9319" xr:uid="{CFAAE2CF-B7A9-4A13-A923-164E8CDC0A96}"/>
    <cellStyle name="Normal 4 6 5 2 2 2" xfId="29294" xr:uid="{ED4DE572-AFE9-42EB-A725-25F832C8068A}"/>
    <cellStyle name="Normal 4 6 5 2 2 3" xfId="19699" xr:uid="{E0FCC1E7-FE38-42F2-B0E0-07FCC59D20A8}"/>
    <cellStyle name="Normal 4 6 5 2 3" xfId="12152" xr:uid="{A1925F0E-E782-467A-B13D-335839335128}"/>
    <cellStyle name="Normal 4 6 5 2 3 2" xfId="22532" xr:uid="{AC00FD10-3A98-4B2C-827D-6861B8AA029B}"/>
    <cellStyle name="Normal 4 6 5 2 4" xfId="23303" xr:uid="{C9677F74-E8DA-4B04-B1E5-90A610B7759B}"/>
    <cellStyle name="Normal 4 6 5 2 5" xfId="16866" xr:uid="{BBFEB372-A371-413B-BB71-5A998ACFD46D}"/>
    <cellStyle name="Normal 4 6 5 3" xfId="6437" xr:uid="{7BEDD6E8-8DEB-4481-93FD-E3DDF32C9C2E}"/>
    <cellStyle name="Normal 4 6 5 3 2" xfId="26242" xr:uid="{243F8F15-6787-4C0A-A720-7FADCA7EEA10}"/>
    <cellStyle name="Normal 4 6 5 3 3" xfId="16006" xr:uid="{A5D04E9F-CB05-4A4F-8261-564A0F8E7F47}"/>
    <cellStyle name="Normal 4 6 5 4" xfId="8459" xr:uid="{532730D0-B859-46F1-8F49-E074F3AD6383}"/>
    <cellStyle name="Normal 4 6 5 4 2" xfId="18839" xr:uid="{DBB5BC43-DA6F-4B42-B0E7-8C259BA09246}"/>
    <cellStyle name="Normal 4 6 5 5" xfId="11292" xr:uid="{162DD07D-91B8-403D-9E9D-0E51B22F1306}"/>
    <cellStyle name="Normal 4 6 5 5 2" xfId="21672" xr:uid="{A456DF34-40D1-4C8D-9238-1A647AA31703}"/>
    <cellStyle name="Normal 4 6 5 6" xfId="25110" xr:uid="{0CC5BDD8-8D65-423E-85DA-4B5C43D446A2}"/>
    <cellStyle name="Normal 4 6 5 7" xfId="13946" xr:uid="{197DA3D7-F9EF-4319-8013-37E02FA82DBE}"/>
    <cellStyle name="Normal 4 6 6" xfId="2943" xr:uid="{00000000-0005-0000-0000-000098060000}"/>
    <cellStyle name="Normal 4 6 6 2" xfId="6122" xr:uid="{AB61B0ED-0C05-4DA9-A5B5-9B1C7FDA926D}"/>
    <cellStyle name="Normal 4 6 6 2 2" xfId="26507" xr:uid="{4E26FDE3-85AD-41CB-BE54-C9C7D9AED855}"/>
    <cellStyle name="Normal 4 6 6 2 3" xfId="15600" xr:uid="{FEB8E9C5-960A-4575-8FDE-A17B18FE6308}"/>
    <cellStyle name="Normal 4 6 6 3" xfId="8053" xr:uid="{7E7448F5-FD6C-40E9-A151-B5B80535108C}"/>
    <cellStyle name="Normal 4 6 6 3 2" xfId="18433" xr:uid="{DE24D157-716F-431F-890B-BD71DF75388E}"/>
    <cellStyle name="Normal 4 6 6 4" xfId="10886" xr:uid="{4AF5FA3F-E5DF-451E-B08B-27DE264D3C73}"/>
    <cellStyle name="Normal 4 6 6 4 2" xfId="21266" xr:uid="{85296F37-8CF4-4711-AAD8-2164B0504D56}"/>
    <cellStyle name="Normal 4 6 6 5" xfId="24033" xr:uid="{EFD7E220-F198-47E0-B4BD-5358AAF6C1A3}"/>
    <cellStyle name="Normal 4 6 6 6" xfId="13463" xr:uid="{2503850D-3D78-45E2-B8FA-EB848C72E4DA}"/>
    <cellStyle name="Normal 4 6 7" xfId="2488" xr:uid="{00000000-0005-0000-0000-000099060000}"/>
    <cellStyle name="Normal 4 6 7 2" xfId="5772" xr:uid="{50B46806-7D8D-42E2-9C6C-C21CBC4D37E3}"/>
    <cellStyle name="Normal 4 6 7 2 2" xfId="26158" xr:uid="{5256F9A0-EFB7-41AC-8504-22C92C43AF49}"/>
    <cellStyle name="Normal 4 6 7 2 3" xfId="15159" xr:uid="{6897A209-42EE-48B8-BFAE-E2EB752E78D0}"/>
    <cellStyle name="Normal 4 6 7 3" xfId="7612" xr:uid="{928CE829-45FF-468E-A724-D3EE3587A3C7}"/>
    <cellStyle name="Normal 4 6 7 3 2" xfId="17992" xr:uid="{F45296D9-6049-45CD-B7D0-0CFB0861CF15}"/>
    <cellStyle name="Normal 4 6 7 4" xfId="10445" xr:uid="{BA5CEA8B-76A7-4BFB-BA5E-EAEA0955FEB6}"/>
    <cellStyle name="Normal 4 6 7 4 2" xfId="20825" xr:uid="{A8D583BB-F8BD-4143-BF7C-57AA7EAD4000}"/>
    <cellStyle name="Normal 4 6 7 5" xfId="23318" xr:uid="{103450DD-2735-4A4C-A33D-984DF1C76EF3}"/>
    <cellStyle name="Normal 4 6 7 6" xfId="12875" xr:uid="{5E9881F1-2B8A-4A6A-B900-3DD69FFF754E}"/>
    <cellStyle name="Normal 4 6 8" xfId="2182" xr:uid="{00000000-0005-0000-0000-000082060000}"/>
    <cellStyle name="Normal 4 6 8 2" xfId="7308" xr:uid="{15F803F6-1D1C-408C-8311-625EC20A9C42}"/>
    <cellStyle name="Normal 4 6 8 2 2" xfId="17688" xr:uid="{ECBBA2BE-6D98-41EE-955A-755DC0787FD2}"/>
    <cellStyle name="Normal 4 6 8 3" xfId="10141" xr:uid="{D7A27A57-4429-427A-B428-FE3C620908DD}"/>
    <cellStyle name="Normal 4 6 8 3 2" xfId="20521" xr:uid="{27F0C316-878F-4708-A6DC-5E58065A94E5}"/>
    <cellStyle name="Normal 4 6 8 4" xfId="24269" xr:uid="{57A341D5-D594-4091-B7AB-8FBEB2695850}"/>
    <cellStyle name="Normal 4 6 8 5" xfId="14855" xr:uid="{B9219575-002C-4DFB-927E-315FE24DBD76}"/>
    <cellStyle name="Normal 4 6 9" xfId="3995" xr:uid="{5B3FB2E7-98AC-4D7F-BA21-C2139A83A87B}"/>
    <cellStyle name="Normal 4 6 9 2" xfId="8818" xr:uid="{3E5090D4-3654-4158-BCF2-FABCE5B40C12}"/>
    <cellStyle name="Normal 4 6 9 2 2" xfId="19198" xr:uid="{7D347B0F-9A4C-4D9C-8307-CFF1A1F2517E}"/>
    <cellStyle name="Normal 4 6 9 3" xfId="11651" xr:uid="{86DCD437-03D8-46D8-8996-3ADBC1159A65}"/>
    <cellStyle name="Normal 4 6 9 3 2" xfId="22031" xr:uid="{50E8EB04-21AB-46A5-8681-584EA55457EA}"/>
    <cellStyle name="Normal 4 6 9 4" xfId="16365" xr:uid="{6FA59F06-511F-49EB-9289-21244F33BEA0}"/>
    <cellStyle name="Normal 4 7" xfId="1030" xr:uid="{00000000-0005-0000-0000-0000B8050000}"/>
    <cellStyle name="Normal 4 7 10" xfId="5331" xr:uid="{ECD87BB0-BD90-49E2-9EE4-1F117221ACC5}"/>
    <cellStyle name="Normal 4 7 10 2" xfId="14629" xr:uid="{578552DA-6914-4709-8E5C-C93C603F32F4}"/>
    <cellStyle name="Normal 4 7 11" xfId="7082" xr:uid="{9290D053-35CD-4DAD-B80F-CACC9D3EF23C}"/>
    <cellStyle name="Normal 4 7 11 2" xfId="17462" xr:uid="{9A5C5777-3C3B-4BE8-A61E-31C493E774F9}"/>
    <cellStyle name="Normal 4 7 12" xfId="9915" xr:uid="{54880313-3C79-496B-A6D2-CCD9E0A1380A}"/>
    <cellStyle name="Normal 4 7 12 2" xfId="20295" xr:uid="{A2342BC1-9AA9-4364-9E56-FE359188ABB0}"/>
    <cellStyle name="Normal 4 7 13" xfId="23854" xr:uid="{EBC395B5-5298-4DCD-92C9-D8E9E3D2D57F}"/>
    <cellStyle name="Normal 4 7 14" xfId="12447" xr:uid="{FCC9BB74-58F6-4344-8DA8-0B927FF84A14}"/>
    <cellStyle name="Normal 4 7 2" xfId="1031" xr:uid="{00000000-0005-0000-0000-0000B9050000}"/>
    <cellStyle name="Normal 4 7 2 10" xfId="9916" xr:uid="{94CF7FCF-8478-4AE2-BFEB-AA8994DB8173}"/>
    <cellStyle name="Normal 4 7 2 10 2" xfId="20296" xr:uid="{B8110599-1DF2-4031-8E30-7BC6F555E3E1}"/>
    <cellStyle name="Normal 4 7 2 11" xfId="23057" xr:uid="{C66A64D2-0115-49AB-8BAC-36C4C9F008CD}"/>
    <cellStyle name="Normal 4 7 2 12" xfId="12608" xr:uid="{372D399D-0D52-40E3-994E-BA9ACBAB3711}"/>
    <cellStyle name="Normal 4 7 2 2" xfId="1032" xr:uid="{00000000-0005-0000-0000-0000BA050000}"/>
    <cellStyle name="Normal 4 7 2 2 2" xfId="3382" xr:uid="{00000000-0005-0000-0000-00009D060000}"/>
    <cellStyle name="Normal 4 7 2 2 2 2" xfId="6439" xr:uid="{E8A3B782-7144-4FB0-A0EE-14B664F1AEEF}"/>
    <cellStyle name="Normal 4 7 2 2 2 2 2" xfId="28064" xr:uid="{29F7E3EA-44BD-4021-8043-DAFB97F08BE6}"/>
    <cellStyle name="Normal 4 7 2 2 2 2 3" xfId="28196" xr:uid="{4F7C77A2-78FE-4A4A-B990-19A68F9D2F5F}"/>
    <cellStyle name="Normal 4 7 2 2 2 2 4" xfId="16008" xr:uid="{F484AA9B-596C-4BA3-AAF6-DE2DAFBC6117}"/>
    <cellStyle name="Normal 4 7 2 2 2 3" xfId="8461" xr:uid="{DB1A5F90-6857-43A1-8F1C-44EADF4E8061}"/>
    <cellStyle name="Normal 4 7 2 2 2 3 2" xfId="28918" xr:uid="{76A5D998-14F7-4EAD-91A8-CE53040F9BFB}"/>
    <cellStyle name="Normal 4 7 2 2 2 3 3" xfId="18841" xr:uid="{5A3404FA-1001-4144-A50A-EE677EE8B9B8}"/>
    <cellStyle name="Normal 4 7 2 2 2 4" xfId="11294" xr:uid="{A28B9933-EC09-4B39-9F68-FD7D5F491CFA}"/>
    <cellStyle name="Normal 4 7 2 2 2 4 2" xfId="21674" xr:uid="{139D2729-7A86-450C-ADE0-E252CD4B5BC9}"/>
    <cellStyle name="Normal 4 7 2 2 2 5" xfId="25329" xr:uid="{8FF248EE-F638-42F5-ACC7-A7C7BDB6519A}"/>
    <cellStyle name="Normal 4 7 2 2 2 6" xfId="13948" xr:uid="{29518F3D-1C02-4796-BB61-1355E1A9BFAF}"/>
    <cellStyle name="Normal 4 7 2 2 3" xfId="4351" xr:uid="{7C9569F9-0B92-4310-B4E2-53E9059F7EF8}"/>
    <cellStyle name="Normal 4 7 2 2 3 2" xfId="9122" xr:uid="{63FAED40-B796-4AEF-BC17-2BF11FA5189D}"/>
    <cellStyle name="Normal 4 7 2 2 3 2 2" xfId="29165" xr:uid="{F085E40B-C5E6-49D6-AEE1-8FC4AA0BDC7C}"/>
    <cellStyle name="Normal 4 7 2 2 3 2 3" xfId="19502" xr:uid="{98648650-F394-48D4-AE0E-51BE9FF8CA15}"/>
    <cellStyle name="Normal 4 7 2 2 3 3" xfId="11955" xr:uid="{8F26758B-F365-4B22-97EB-7FE5B65756B4}"/>
    <cellStyle name="Normal 4 7 2 2 3 3 2" xfId="22335" xr:uid="{F4405DCB-26E9-4D89-AA90-63F15D2747C7}"/>
    <cellStyle name="Normal 4 7 2 2 3 4" xfId="24689" xr:uid="{7F0753E8-F1BD-409E-8269-F6CE2CD8D05E}"/>
    <cellStyle name="Normal 4 7 2 2 3 5" xfId="16669" xr:uid="{09AD0ACB-335F-4A42-90EB-CAD05ED9EB23}"/>
    <cellStyle name="Normal 4 7 2 2 4" xfId="5333" xr:uid="{DB1BE809-91C4-4487-99CB-BA78682A7C08}"/>
    <cellStyle name="Normal 4 7 2 2 4 2" xfId="28187" xr:uid="{A26A072C-D439-465F-8D03-1CF7DF9CD02C}"/>
    <cellStyle name="Normal 4 7 2 2 4 3" xfId="14631" xr:uid="{0139C56B-5A9C-45D6-BBB5-8554DD1B4F94}"/>
    <cellStyle name="Normal 4 7 2 2 5" xfId="7084" xr:uid="{B0630248-094C-483E-9963-30E693C048AA}"/>
    <cellStyle name="Normal 4 7 2 2 5 2" xfId="17464" xr:uid="{E06B5C2A-5D99-4097-B1BA-91F8173A2815}"/>
    <cellStyle name="Normal 4 7 2 2 6" xfId="9917" xr:uid="{7D9B4A9C-318A-435B-8C9E-76189CD7F2C3}"/>
    <cellStyle name="Normal 4 7 2 2 6 2" xfId="20297" xr:uid="{A6ED4FA1-0582-4D26-AC7A-0D47AB97FF54}"/>
    <cellStyle name="Normal 4 7 2 2 7" xfId="25432" xr:uid="{EB845783-5C7F-4EDB-A2B7-8BC7C5A27B2D}"/>
    <cellStyle name="Normal 4 7 2 2 8" xfId="13262" xr:uid="{913CF532-A37B-483B-993E-FE9409C1DF05}"/>
    <cellStyle name="Normal 4 7 2 3" xfId="3383" xr:uid="{00000000-0005-0000-0000-00009E060000}"/>
    <cellStyle name="Normal 4 7 2 3 2" xfId="4549" xr:uid="{46E8E3F4-9AB2-4D0B-B228-F3DC92A59B02}"/>
    <cellStyle name="Normal 4 7 2 3 2 2" xfId="9320" xr:uid="{2DA334AD-81EE-4891-BCB6-5089645CC691}"/>
    <cellStyle name="Normal 4 7 2 3 2 2 2" xfId="29295" xr:uid="{19A243B4-9041-4A6A-8E43-BA4AA68BEF79}"/>
    <cellStyle name="Normal 4 7 2 3 2 2 3" xfId="19700" xr:uid="{7C21054C-ACE6-499C-8990-14AA71D66B40}"/>
    <cellStyle name="Normal 4 7 2 3 2 3" xfId="12153" xr:uid="{2F241494-6F03-4B86-825D-30B31DD43E71}"/>
    <cellStyle name="Normal 4 7 2 3 2 3 2" xfId="22533" xr:uid="{AF42D84B-7E58-4283-B265-DE2E94B06C5A}"/>
    <cellStyle name="Normal 4 7 2 3 2 4" xfId="23484" xr:uid="{5B829299-0FCA-4C9C-9574-D55A1DC93103}"/>
    <cellStyle name="Normal 4 7 2 3 2 5" xfId="16867" xr:uid="{07513BF6-2D82-4EC8-B8B0-AC57E661D50E}"/>
    <cellStyle name="Normal 4 7 2 3 3" xfId="6440" xr:uid="{1DDC8553-A0E4-4B99-B2E0-F701DA3F52F6}"/>
    <cellStyle name="Normal 4 7 2 3 3 2" xfId="27026" xr:uid="{C46C6744-48A7-43D5-8CD9-3FD923C8623C}"/>
    <cellStyle name="Normal 4 7 2 3 3 3" xfId="16009" xr:uid="{070E18B2-A9DA-412A-9425-8F969BB857C8}"/>
    <cellStyle name="Normal 4 7 2 3 4" xfId="8462" xr:uid="{0B5C1032-4D0D-46D5-ADEA-0B598EFEC199}"/>
    <cellStyle name="Normal 4 7 2 3 4 2" xfId="18842" xr:uid="{71DD5A18-900F-41BE-BF88-CC0809D70932}"/>
    <cellStyle name="Normal 4 7 2 3 5" xfId="11295" xr:uid="{79F1994A-278B-4DEF-AEC2-B86E8FFB31C5}"/>
    <cellStyle name="Normal 4 7 2 3 5 2" xfId="21675" xr:uid="{B6BBE588-2FB3-42B0-A3A6-9ECB44F53A85}"/>
    <cellStyle name="Normal 4 7 2 3 6" xfId="25017" xr:uid="{AE535D31-2888-43C8-804E-538BFB7C8FF7}"/>
    <cellStyle name="Normal 4 7 2 3 7" xfId="13949" xr:uid="{EF8865A0-2634-419C-81AC-1714230109F7}"/>
    <cellStyle name="Normal 4 7 2 4" xfId="3381" xr:uid="{00000000-0005-0000-0000-00009F060000}"/>
    <cellStyle name="Normal 4 7 2 4 2" xfId="6438" xr:uid="{44311F7F-2340-4F7A-9344-E05C23D09BCD}"/>
    <cellStyle name="Normal 4 7 2 4 2 2" xfId="28422" xr:uid="{1C11FF97-9659-4FB7-AC3B-B25BE5B4DB15}"/>
    <cellStyle name="Normal 4 7 2 4 2 3" xfId="16007" xr:uid="{C08F120F-7CC1-4EEB-A06A-816B435EB5B2}"/>
    <cellStyle name="Normal 4 7 2 4 3" xfId="8460" xr:uid="{A22906B9-4109-4F4C-BBF4-B084F26F0CCC}"/>
    <cellStyle name="Normal 4 7 2 4 3 2" xfId="18840" xr:uid="{1C94C6A9-D861-4BBE-9AA3-04ABD8CF95D3}"/>
    <cellStyle name="Normal 4 7 2 4 4" xfId="11293" xr:uid="{6BD22341-7B6C-4FB8-90AE-11D2A7650CD1}"/>
    <cellStyle name="Normal 4 7 2 4 4 2" xfId="21673" xr:uid="{2F38134A-C2EE-47AB-A1CD-74FA4985A5C7}"/>
    <cellStyle name="Normal 4 7 2 4 5" xfId="24338" xr:uid="{6965742A-DABB-4B5D-9CE3-B0D88D66FD56}"/>
    <cellStyle name="Normal 4 7 2 4 6" xfId="13947" xr:uid="{B6052090-0D22-43E5-88F5-DDA9F623168E}"/>
    <cellStyle name="Normal 4 7 2 5" xfId="2522" xr:uid="{00000000-0005-0000-0000-0000A0060000}"/>
    <cellStyle name="Normal 4 7 2 5 2" xfId="5798" xr:uid="{1AC14EAF-8ADA-411F-A2C1-37BEE74DE42E}"/>
    <cellStyle name="Normal 4 7 2 5 2 2" xfId="26467" xr:uid="{117D4155-8638-4B52-8860-014C54F77B84}"/>
    <cellStyle name="Normal 4 7 2 5 2 3" xfId="15193" xr:uid="{F470E651-EC4D-4C74-8AF6-4B70F2FCE2D5}"/>
    <cellStyle name="Normal 4 7 2 5 3" xfId="7646" xr:uid="{AC2A7936-D137-45E5-821B-FF609AA4C807}"/>
    <cellStyle name="Normal 4 7 2 5 3 2" xfId="18026" xr:uid="{58297419-9B42-45A9-8950-5062F9D9CCED}"/>
    <cellStyle name="Normal 4 7 2 5 4" xfId="10479" xr:uid="{05309789-5721-4EE0-BED9-D5CC4AA4F93F}"/>
    <cellStyle name="Normal 4 7 2 5 4 2" xfId="20859" xr:uid="{16FD0403-A5A0-41B4-980F-E4E5CA6782A1}"/>
    <cellStyle name="Normal 4 7 2 5 5" xfId="23079" xr:uid="{71E1624A-1843-43BD-9FAC-84A73E78AD77}"/>
    <cellStyle name="Normal 4 7 2 5 6" xfId="12909" xr:uid="{F3420428-407E-4F95-BBFF-207AD811E7A4}"/>
    <cellStyle name="Normal 4 7 2 6" xfId="2375" xr:uid="{00000000-0005-0000-0000-00009B060000}"/>
    <cellStyle name="Normal 4 7 2 6 2" xfId="7501" xr:uid="{769F161F-E878-49EA-8072-B568DBC03A28}"/>
    <cellStyle name="Normal 4 7 2 6 2 2" xfId="17881" xr:uid="{7C18E9CA-EA6B-48B2-A9F0-EA0B1DAC3E03}"/>
    <cellStyle name="Normal 4 7 2 6 3" xfId="10334" xr:uid="{90998299-42E9-496E-8965-36CD62139D03}"/>
    <cellStyle name="Normal 4 7 2 6 3 2" xfId="20714" xr:uid="{6FAC6990-7233-46E1-B31D-9D1FDFF969E7}"/>
    <cellStyle name="Normal 4 7 2 6 4" xfId="24500" xr:uid="{1924E8D1-A701-45E4-82EE-829B5B013230}"/>
    <cellStyle name="Normal 4 7 2 6 5" xfId="15048" xr:uid="{F18E1523-3355-49B4-80C9-2784B61EFC05}"/>
    <cellStyle name="Normal 4 7 2 7" xfId="3940" xr:uid="{9A2BB48D-FADA-4B23-A83B-8D431BD98AFA}"/>
    <cellStyle name="Normal 4 7 2 7 2" xfId="8771" xr:uid="{205B2BCB-1F78-4D50-B231-1502D096C554}"/>
    <cellStyle name="Normal 4 7 2 7 2 2" xfId="19151" xr:uid="{A77F6656-C547-4095-9BA2-3AA9FE2C626B}"/>
    <cellStyle name="Normal 4 7 2 7 3" xfId="11604" xr:uid="{81CBB1C2-C06C-4A59-B37A-19E4D285DD49}"/>
    <cellStyle name="Normal 4 7 2 7 3 2" xfId="21984" xr:uid="{826A3372-9C55-4A35-8393-4EA473919891}"/>
    <cellStyle name="Normal 4 7 2 7 4" xfId="16318" xr:uid="{68465F4B-39FB-4BAF-A0DD-78AC77D86B4E}"/>
    <cellStyle name="Normal 4 7 2 8" xfId="5332" xr:uid="{13546F49-DAB2-463E-958C-F5E4FC99F3B6}"/>
    <cellStyle name="Normal 4 7 2 8 2" xfId="14630" xr:uid="{2269BC98-E52E-4AEF-9318-3A0C7BF899CA}"/>
    <cellStyle name="Normal 4 7 2 9" xfId="7083" xr:uid="{33C0665B-8DFC-4FC7-BA5E-9DFF3D24B26A}"/>
    <cellStyle name="Normal 4 7 2 9 2" xfId="17463" xr:uid="{32C2A2A0-758E-4D70-A747-30F54F2880C2}"/>
    <cellStyle name="Normal 4 7 3" xfId="1033" xr:uid="{00000000-0005-0000-0000-0000BB050000}"/>
    <cellStyle name="Normal 4 7 3 10" xfId="23216" xr:uid="{B23255F7-F4B4-46C6-BDC3-F7F7DFB45E4A}"/>
    <cellStyle name="Normal 4 7 3 11" xfId="12766" xr:uid="{5B9B4569-F3DC-453F-AD77-C2CDBB04CD4C}"/>
    <cellStyle name="Normal 4 7 3 2" xfId="2800" xr:uid="{00000000-0005-0000-0000-0000A2060000}"/>
    <cellStyle name="Normal 4 7 3 2 2" xfId="3385" xr:uid="{00000000-0005-0000-0000-0000A3060000}"/>
    <cellStyle name="Normal 4 7 3 2 2 2" xfId="6442" xr:uid="{53810B6E-C53B-43D6-AE3D-46C149E1B3A1}"/>
    <cellStyle name="Normal 4 7 3 2 2 2 2" xfId="27859" xr:uid="{922C9D80-9D89-4676-A90B-FCD9E2F55F3A}"/>
    <cellStyle name="Normal 4 7 3 2 2 2 3" xfId="16011" xr:uid="{EE8F8F7A-6623-4A9F-AC91-6EE3BC856599}"/>
    <cellStyle name="Normal 4 7 3 2 2 3" xfId="8464" xr:uid="{987597A1-1E85-465F-8B60-C8E171A18F9A}"/>
    <cellStyle name="Normal 4 7 3 2 2 3 2" xfId="18844" xr:uid="{AD69400C-C4E8-42CD-8880-52DE0A26604D}"/>
    <cellStyle name="Normal 4 7 3 2 2 4" xfId="11297" xr:uid="{25156719-1487-4052-A1B6-39B57135340C}"/>
    <cellStyle name="Normal 4 7 3 2 2 4 2" xfId="21677" xr:uid="{0694350B-6E7D-4D01-B7CC-180A5898F4DF}"/>
    <cellStyle name="Normal 4 7 3 2 2 5" xfId="24234" xr:uid="{1AA7E446-D1B4-4ADD-BC9E-A6D05A68F541}"/>
    <cellStyle name="Normal 4 7 3 2 2 6" xfId="13951" xr:uid="{57FFFDF5-F0ED-4873-B3C0-9C23ED89195F}"/>
    <cellStyle name="Normal 4 7 3 2 3" xfId="4352" xr:uid="{F2D3C5C8-BAE8-4D9C-8DFE-4C96ED79DDF2}"/>
    <cellStyle name="Normal 4 7 3 2 3 2" xfId="9123" xr:uid="{A49144D0-4FE4-49F0-A873-33B5C37A2C6A}"/>
    <cellStyle name="Normal 4 7 3 2 3 2 2" xfId="29166" xr:uid="{1A3937BD-0170-4894-8AD8-4C2E846B41A3}"/>
    <cellStyle name="Normal 4 7 3 2 3 2 3" xfId="19503" xr:uid="{174F01A6-25FE-4035-A4BF-51FD59274363}"/>
    <cellStyle name="Normal 4 7 3 2 3 3" xfId="11956" xr:uid="{8C135C48-1145-490B-B793-34B596722489}"/>
    <cellStyle name="Normal 4 7 3 2 3 3 2" xfId="22336" xr:uid="{4F9D8817-78BB-4B17-A34F-5D9FC35D447A}"/>
    <cellStyle name="Normal 4 7 3 2 3 4" xfId="25530" xr:uid="{DFC30A2A-229D-400B-B244-DFA9FC8D4734}"/>
    <cellStyle name="Normal 4 7 3 2 3 5" xfId="16670" xr:uid="{1C831B97-2D5D-4E91-86F5-9A9EEC6E1B8E}"/>
    <cellStyle name="Normal 4 7 3 2 4" xfId="6017" xr:uid="{8FFFC580-834C-44BE-8CD3-430B44793A15}"/>
    <cellStyle name="Normal 4 7 3 2 4 2" xfId="28635" xr:uid="{15FC67DB-08EC-4071-88B1-443275FF92F3}"/>
    <cellStyle name="Normal 4 7 3 2 4 3" xfId="15470" xr:uid="{F902FE6B-2ED5-47E7-91FE-6E0FF680D717}"/>
    <cellStyle name="Normal 4 7 3 2 5" xfId="7923" xr:uid="{D959163E-A8B4-47B6-96F1-4D896F486CB6}"/>
    <cellStyle name="Normal 4 7 3 2 5 2" xfId="18303" xr:uid="{0018F348-2C9B-41A8-A852-EE2BC648AA2E}"/>
    <cellStyle name="Normal 4 7 3 2 6" xfId="10756" xr:uid="{027BA73A-DF2F-4918-82A3-C0134AE5FF7B}"/>
    <cellStyle name="Normal 4 7 3 2 6 2" xfId="21136" xr:uid="{C64351CD-0232-4399-8F6D-BE020A06A669}"/>
    <cellStyle name="Normal 4 7 3 2 7" xfId="22932" xr:uid="{64832F62-A492-4AE4-BE82-8EFB4A39830D}"/>
    <cellStyle name="Normal 4 7 3 2 8" xfId="13263" xr:uid="{3905BF4B-7F26-4FB9-AD8A-D397C10486DE}"/>
    <cellStyle name="Normal 4 7 3 3" xfId="3386" xr:uid="{00000000-0005-0000-0000-0000A4060000}"/>
    <cellStyle name="Normal 4 7 3 3 2" xfId="4550" xr:uid="{1A165274-7D2D-4845-81C7-9F9CA3DCC295}"/>
    <cellStyle name="Normal 4 7 3 3 2 2" xfId="9321" xr:uid="{21017B07-9533-48F2-B76A-A9904B1E572D}"/>
    <cellStyle name="Normal 4 7 3 3 2 2 2" xfId="29296" xr:uid="{92DAF1EC-399A-4473-9A26-D4AD3C49A537}"/>
    <cellStyle name="Normal 4 7 3 3 2 2 3" xfId="19701" xr:uid="{E71B1D6B-637F-41AC-B085-44710507AB2C}"/>
    <cellStyle name="Normal 4 7 3 3 2 3" xfId="12154" xr:uid="{76545C79-C1E2-4205-AEB0-60C9055EB96D}"/>
    <cellStyle name="Normal 4 7 3 3 2 3 2" xfId="22534" xr:uid="{8252839B-50AF-4E47-B69C-62417D030820}"/>
    <cellStyle name="Normal 4 7 3 3 2 4" xfId="25614" xr:uid="{637A9F53-2129-4063-921B-5BD1687D5E8B}"/>
    <cellStyle name="Normal 4 7 3 3 2 5" xfId="16868" xr:uid="{2CBBAB85-9FF0-42EB-8DC7-FCAAD67F3D9B}"/>
    <cellStyle name="Normal 4 7 3 3 3" xfId="6443" xr:uid="{2559EC73-01AB-4BE6-A858-866E4A0C693F}"/>
    <cellStyle name="Normal 4 7 3 3 3 2" xfId="28119" xr:uid="{AB0AF7AD-5560-48ED-BBAE-26CC74CFAACA}"/>
    <cellStyle name="Normal 4 7 3 3 3 3" xfId="16012" xr:uid="{FB973B5B-099F-4680-AF5B-352F45B579C1}"/>
    <cellStyle name="Normal 4 7 3 3 4" xfId="8465" xr:uid="{367044B2-E779-46AB-A5B5-81DFF701B7A8}"/>
    <cellStyle name="Normal 4 7 3 3 4 2" xfId="18845" xr:uid="{D40E5ABF-24A8-4F3E-813F-4EA94B08E4CC}"/>
    <cellStyle name="Normal 4 7 3 3 5" xfId="11298" xr:uid="{B9B4D268-90DE-40C9-8B09-C131EF47E421}"/>
    <cellStyle name="Normal 4 7 3 3 5 2" xfId="21678" xr:uid="{8A80F0E3-ED14-4D82-8BC7-7D8F9EA01122}"/>
    <cellStyle name="Normal 4 7 3 3 6" xfId="24997" xr:uid="{7F6158B9-9876-495F-8DF5-4CACFE99AB03}"/>
    <cellStyle name="Normal 4 7 3 3 7" xfId="13952" xr:uid="{177470DF-4091-4B6E-B0A3-4B0D9B91F2E4}"/>
    <cellStyle name="Normal 4 7 3 4" xfId="3384" xr:uid="{00000000-0005-0000-0000-0000A5060000}"/>
    <cellStyle name="Normal 4 7 3 4 2" xfId="6441" xr:uid="{B57E6A99-9D37-46F1-86C4-1665A67C78CA}"/>
    <cellStyle name="Normal 4 7 3 4 2 2" xfId="27718" xr:uid="{35086D57-83FE-470F-9779-AD8EA3F5608F}"/>
    <cellStyle name="Normal 4 7 3 4 2 3" xfId="16010" xr:uid="{93D24E2A-F630-477B-9CF3-DB560698D985}"/>
    <cellStyle name="Normal 4 7 3 4 3" xfId="8463" xr:uid="{67BFA435-4966-48C1-9AEE-BE2730AED301}"/>
    <cellStyle name="Normal 4 7 3 4 3 2" xfId="18843" xr:uid="{C4D13922-CE08-4A44-A88F-FD569EC6A9B5}"/>
    <cellStyle name="Normal 4 7 3 4 4" xfId="11296" xr:uid="{BABB8930-1355-46D6-A763-80D50C44C383}"/>
    <cellStyle name="Normal 4 7 3 4 4 2" xfId="21676" xr:uid="{C907EC8E-8F9B-4F15-88B2-FD60624213FF}"/>
    <cellStyle name="Normal 4 7 3 4 5" xfId="24443" xr:uid="{C135DED2-7814-4405-B062-AEB9A2623711}"/>
    <cellStyle name="Normal 4 7 3 4 6" xfId="13950" xr:uid="{925FDADB-741E-453C-BDB1-A14A8AFBF160}"/>
    <cellStyle name="Normal 4 7 3 5" xfId="2625" xr:uid="{00000000-0005-0000-0000-0000A6060000}"/>
    <cellStyle name="Normal 4 7 3 5 2" xfId="5886" xr:uid="{467E7569-D1DD-41C7-8C42-647AD7DF3179}"/>
    <cellStyle name="Normal 4 7 3 5 2 2" xfId="26530" xr:uid="{76B339F9-1083-444A-9CBE-37140A9D40E6}"/>
    <cellStyle name="Normal 4 7 3 5 2 3" xfId="15296" xr:uid="{948ECB5D-E4FA-42A5-80B8-D9B79CF7CD33}"/>
    <cellStyle name="Normal 4 7 3 5 3" xfId="7749" xr:uid="{F56D7C1A-5CC2-4803-8EC0-F89C274DEF58}"/>
    <cellStyle name="Normal 4 7 3 5 3 2" xfId="18129" xr:uid="{84E8834E-20A7-46A3-9C3E-C6E062ED13C8}"/>
    <cellStyle name="Normal 4 7 3 5 4" xfId="10582" xr:uid="{C7D846FE-8615-42A3-BF1D-2893344EBB91}"/>
    <cellStyle name="Normal 4 7 3 5 4 2" xfId="20962" xr:uid="{BB17348A-AB35-40FE-B741-367C816F42E2}"/>
    <cellStyle name="Normal 4 7 3 5 5" xfId="24283" xr:uid="{F61C2860-C58E-46C6-8409-4FFC8CA3C0A9}"/>
    <cellStyle name="Normal 4 7 3 5 6" xfId="13012" xr:uid="{78609EAF-EFE9-4A1E-B1AE-DE10254DF8F3}"/>
    <cellStyle name="Normal 4 7 3 6" xfId="4201" xr:uid="{FB33D749-A623-47A1-A7DC-8EC67DD0405B}"/>
    <cellStyle name="Normal 4 7 3 6 2" xfId="8972" xr:uid="{FDA51955-8791-428A-8F87-6E902F65568A}"/>
    <cellStyle name="Normal 4 7 3 6 2 2" xfId="19352" xr:uid="{7140A27B-0B13-40A9-A699-67404A1F7F75}"/>
    <cellStyle name="Normal 4 7 3 6 3" xfId="11805" xr:uid="{02D7088C-C31C-4B88-947A-DDC072D56879}"/>
    <cellStyle name="Normal 4 7 3 6 3 2" xfId="22185" xr:uid="{1A8FAFBF-CC8B-4EA7-82A4-F2D76EBBB64A}"/>
    <cellStyle name="Normal 4 7 3 6 4" xfId="24264" xr:uid="{E02FEA3B-468A-40C0-BC2D-348E7AE01BFF}"/>
    <cellStyle name="Normal 4 7 3 6 5" xfId="16519" xr:uid="{B367F241-D9A8-4AB9-A5AD-1000D26A3B42}"/>
    <cellStyle name="Normal 4 7 3 7" xfId="5334" xr:uid="{58BE4E7E-F5FF-439E-978A-AF357221A2F9}"/>
    <cellStyle name="Normal 4 7 3 7 2" xfId="14632" xr:uid="{B160EAE7-2B0E-401E-8AC0-4034E825233C}"/>
    <cellStyle name="Normal 4 7 3 8" xfId="7085" xr:uid="{CECA2A84-0C2A-4E0E-BB1F-EE2345128D84}"/>
    <cellStyle name="Normal 4 7 3 8 2" xfId="17465" xr:uid="{DB124342-2633-4FBF-BD15-2D33BC0A29E7}"/>
    <cellStyle name="Normal 4 7 3 9" xfId="9918" xr:uid="{B588683A-1EF9-49B5-A3BD-82F505139439}"/>
    <cellStyle name="Normal 4 7 3 9 2" xfId="20298" xr:uid="{106BF3F6-63AD-4F0C-A036-62CAC7501F23}"/>
    <cellStyle name="Normal 4 7 4" xfId="1034" xr:uid="{00000000-0005-0000-0000-0000BC050000}"/>
    <cellStyle name="Normal 4 7 4 2" xfId="3387" xr:uid="{00000000-0005-0000-0000-0000A8060000}"/>
    <cellStyle name="Normal 4 7 4 2 2" xfId="6444" xr:uid="{FD891397-8334-4F44-B2C4-56922778E1F9}"/>
    <cellStyle name="Normal 4 7 4 2 2 2" xfId="27167" xr:uid="{14E18352-F4FB-4D06-92DF-366278A948F0}"/>
    <cellStyle name="Normal 4 7 4 2 2 3" xfId="16013" xr:uid="{A728E423-9CBE-452C-84D6-DA8535635E1E}"/>
    <cellStyle name="Normal 4 7 4 2 3" xfId="8466" xr:uid="{43FDE11D-6573-4D36-A25B-606951578EAB}"/>
    <cellStyle name="Normal 4 7 4 2 3 2" xfId="18846" xr:uid="{0E50BC27-C20A-4AAB-A0B7-C919FE3AE2BA}"/>
    <cellStyle name="Normal 4 7 4 2 4" xfId="11299" xr:uid="{5055A7E8-A0FC-4BD5-910C-28427D9345B0}"/>
    <cellStyle name="Normal 4 7 4 2 4 2" xfId="21679" xr:uid="{EB971B07-4D8E-4A44-B85D-AF9C7609AF55}"/>
    <cellStyle name="Normal 4 7 4 2 5" xfId="25508" xr:uid="{79801D7F-59F0-4C0B-93D3-156EC60B82D5}"/>
    <cellStyle name="Normal 4 7 4 2 6" xfId="13953" xr:uid="{966C5FA1-B594-4EED-9289-57738A45AFF7}"/>
    <cellStyle name="Normal 4 7 4 3" xfId="4350" xr:uid="{0171176F-39CE-44B5-A480-3D9153E12332}"/>
    <cellStyle name="Normal 4 7 4 3 2" xfId="9121" xr:uid="{FEE9070C-3614-4F3E-B87E-CC3269B95B6C}"/>
    <cellStyle name="Normal 4 7 4 3 2 2" xfId="29164" xr:uid="{CE131DC5-BF72-42BF-8EBE-38EB427C7BEC}"/>
    <cellStyle name="Normal 4 7 4 3 2 3" xfId="19501" xr:uid="{6C44936C-282E-4706-8A77-6721B9A79177}"/>
    <cellStyle name="Normal 4 7 4 3 3" xfId="11954" xr:uid="{04F42CBE-42E1-4190-BA4C-F8C08E80A45B}"/>
    <cellStyle name="Normal 4 7 4 3 3 2" xfId="22334" xr:uid="{B6D132A1-D984-4C1C-A3E6-2063CCE02F8C}"/>
    <cellStyle name="Normal 4 7 4 3 4" xfId="24654" xr:uid="{08338032-EEE5-4928-875B-7E0858B9F159}"/>
    <cellStyle name="Normal 4 7 4 3 5" xfId="16668" xr:uid="{B8B7285C-A24E-4A2C-A53B-D96F4C63D471}"/>
    <cellStyle name="Normal 4 7 4 4" xfId="5335" xr:uid="{B016F4A0-D05B-4FE3-B6DC-3B377F36D9D9}"/>
    <cellStyle name="Normal 4 7 4 4 2" xfId="27132" xr:uid="{AFBDEBCF-A32A-4D62-8D60-42CEC6EA2C9B}"/>
    <cellStyle name="Normal 4 7 4 4 3" xfId="14633" xr:uid="{B30A266E-ADB7-4B04-8ED4-270865894F7D}"/>
    <cellStyle name="Normal 4 7 4 5" xfId="7086" xr:uid="{8656F3D8-2A5D-4D5B-BBBC-E5464E3E3920}"/>
    <cellStyle name="Normal 4 7 4 5 2" xfId="17466" xr:uid="{71C7C10F-B6D6-4218-A674-F13DA0471321}"/>
    <cellStyle name="Normal 4 7 4 6" xfId="9919" xr:uid="{C4D45CEE-C45F-4FDB-A4B4-54CE41E6640E}"/>
    <cellStyle name="Normal 4 7 4 6 2" xfId="20299" xr:uid="{923A9ECC-B39B-42BE-AE4F-848FCB9F9C9A}"/>
    <cellStyle name="Normal 4 7 4 7" xfId="23633" xr:uid="{059C9136-819D-42E1-B24B-81E5236E9C4C}"/>
    <cellStyle name="Normal 4 7 4 8" xfId="13261" xr:uid="{78A61C52-0EB4-4A22-B21E-6AC973B0CB2B}"/>
    <cellStyle name="Normal 4 7 5" xfId="3388" xr:uid="{00000000-0005-0000-0000-0000A9060000}"/>
    <cellStyle name="Normal 4 7 5 2" xfId="4551" xr:uid="{1AC12079-FAAE-4952-8A63-9E520EA71BD6}"/>
    <cellStyle name="Normal 4 7 5 2 2" xfId="9322" xr:uid="{8F237C10-887B-406C-9296-1B65BC9ECACE}"/>
    <cellStyle name="Normal 4 7 5 2 2 2" xfId="29297" xr:uid="{2700BF11-F8F9-4C83-BEC9-DF9DEB27EE8A}"/>
    <cellStyle name="Normal 4 7 5 2 2 3" xfId="19702" xr:uid="{06CFF376-4B8A-4378-BD56-36D1F63F9218}"/>
    <cellStyle name="Normal 4 7 5 2 3" xfId="12155" xr:uid="{06B4C537-F745-4E19-B271-A79299626284}"/>
    <cellStyle name="Normal 4 7 5 2 3 2" xfId="22535" xr:uid="{CB6D4BA7-0D72-4DD1-948F-BC28E4DC62E2}"/>
    <cellStyle name="Normal 4 7 5 2 4" xfId="23502" xr:uid="{7A2135C5-4325-4B96-8CA5-4658F0B8CAE5}"/>
    <cellStyle name="Normal 4 7 5 2 5" xfId="16869" xr:uid="{91FEC4DC-D85D-4ECF-828A-109546493296}"/>
    <cellStyle name="Normal 4 7 5 3" xfId="6445" xr:uid="{1010A598-4F8B-4B42-BA60-88973C19D759}"/>
    <cellStyle name="Normal 4 7 5 3 2" xfId="28408" xr:uid="{EF52E748-5F8A-4362-9E35-4E655BE28529}"/>
    <cellStyle name="Normal 4 7 5 3 3" xfId="16014" xr:uid="{F7F982E8-3334-4350-9811-03001F6F76C9}"/>
    <cellStyle name="Normal 4 7 5 4" xfId="8467" xr:uid="{403FCCE6-6F4D-46CC-A7EA-58A68A8988A6}"/>
    <cellStyle name="Normal 4 7 5 4 2" xfId="18847" xr:uid="{6161F666-5627-4304-A235-3A091AE22388}"/>
    <cellStyle name="Normal 4 7 5 5" xfId="11300" xr:uid="{8B281023-1159-4147-AC5E-52CD14096041}"/>
    <cellStyle name="Normal 4 7 5 5 2" xfId="21680" xr:uid="{B0F7BB96-F83E-472F-AE1A-73C1FEE99CD3}"/>
    <cellStyle name="Normal 4 7 5 6" xfId="24107" xr:uid="{5B227303-F15B-4221-AD36-24A5A5068E25}"/>
    <cellStyle name="Normal 4 7 5 7" xfId="13954" xr:uid="{E48D1D16-C7EF-4283-9258-9D6B0B2DB5BE}"/>
    <cellStyle name="Normal 4 7 6" xfId="2944" xr:uid="{00000000-0005-0000-0000-0000AA060000}"/>
    <cellStyle name="Normal 4 7 6 2" xfId="6123" xr:uid="{F615DED7-A8A1-4773-8FB6-A8CFFB8A3E29}"/>
    <cellStyle name="Normal 4 7 6 2 2" xfId="26017" xr:uid="{EDD28773-EB40-43A0-81A7-D8703487BEFE}"/>
    <cellStyle name="Normal 4 7 6 2 3" xfId="15601" xr:uid="{2AE3843D-DAA7-4879-95D1-9719036EED47}"/>
    <cellStyle name="Normal 4 7 6 3" xfId="8054" xr:uid="{AC28A63F-6B80-4564-988E-C166759FBEA6}"/>
    <cellStyle name="Normal 4 7 6 3 2" xfId="18434" xr:uid="{F6019E17-2720-4A10-98D8-361802ADE904}"/>
    <cellStyle name="Normal 4 7 6 4" xfId="10887" xr:uid="{37A84365-2A49-43CC-A4F0-4B7CE36ADA6C}"/>
    <cellStyle name="Normal 4 7 6 4 2" xfId="21267" xr:uid="{B364E9EE-1067-4834-8492-3B98479CFE23}"/>
    <cellStyle name="Normal 4 7 6 5" xfId="23690" xr:uid="{8329929E-E0B0-43D4-A5B4-DF7C31A3F077}"/>
    <cellStyle name="Normal 4 7 6 6" xfId="13464" xr:uid="{32EC6C28-971A-4668-B6F6-4013290CF67E}"/>
    <cellStyle name="Normal 4 7 7" xfId="2462" xr:uid="{00000000-0005-0000-0000-0000AB060000}"/>
    <cellStyle name="Normal 4 7 7 2" xfId="5752" xr:uid="{1E182BFF-53A3-419D-8B78-9CF8C2552F20}"/>
    <cellStyle name="Normal 4 7 7 2 2" xfId="26644" xr:uid="{6DE66B16-01B0-4400-8558-9A854364871F}"/>
    <cellStyle name="Normal 4 7 7 2 3" xfId="15133" xr:uid="{189A590E-9E8B-4FAE-AB18-A6A3DF38D4D2}"/>
    <cellStyle name="Normal 4 7 7 3" xfId="7586" xr:uid="{9631383F-EA73-420F-9B7C-B7DBB081BD3F}"/>
    <cellStyle name="Normal 4 7 7 3 2" xfId="17966" xr:uid="{8DCEF87A-4EBB-4150-BA66-B616970B0F28}"/>
    <cellStyle name="Normal 4 7 7 4" xfId="10419" xr:uid="{E881F229-E8F5-431F-BF42-0D7520F8F52B}"/>
    <cellStyle name="Normal 4 7 7 4 2" xfId="20799" xr:uid="{50F9BEC4-804D-48B7-B495-FC7FF5063A4C}"/>
    <cellStyle name="Normal 4 7 7 5" xfId="25398" xr:uid="{182EF9FF-8287-4F59-9452-65A72BE06BC2}"/>
    <cellStyle name="Normal 4 7 7 6" xfId="12849" xr:uid="{8420457E-9B08-4741-8C26-390042569F50}"/>
    <cellStyle name="Normal 4 7 8" xfId="2216" xr:uid="{00000000-0005-0000-0000-00009A060000}"/>
    <cellStyle name="Normal 4 7 8 2" xfId="7342" xr:uid="{391F0690-FC1E-4043-AB5F-2D55CB99CFDE}"/>
    <cellStyle name="Normal 4 7 8 2 2" xfId="17722" xr:uid="{BB350AC2-7109-4CB0-B5D9-ACAF48401B53}"/>
    <cellStyle name="Normal 4 7 8 3" xfId="10175" xr:uid="{2D5AC400-5AEA-4B23-A763-438F939FC9C1}"/>
    <cellStyle name="Normal 4 7 8 3 2" xfId="20555" xr:uid="{DD553A7C-8908-4545-AB7B-0874A202CDF3}"/>
    <cellStyle name="Normal 4 7 8 4" xfId="25271" xr:uid="{44F47FBC-07A1-452C-B590-775A4DD7ECC2}"/>
    <cellStyle name="Normal 4 7 8 5" xfId="14889" xr:uid="{141A1A32-2580-4523-8911-D5D48711AF63}"/>
    <cellStyle name="Normal 4 7 9" xfId="3996" xr:uid="{F9366F69-AABF-49B2-ACE2-2A92D4BFADA6}"/>
    <cellStyle name="Normal 4 7 9 2" xfId="8819" xr:uid="{DF857D7A-A4BA-4849-BAA1-99D352DC3C25}"/>
    <cellStyle name="Normal 4 7 9 2 2" xfId="19199" xr:uid="{B4FDC014-8D46-424D-88C9-8795081D17FD}"/>
    <cellStyle name="Normal 4 7 9 3" xfId="11652" xr:uid="{0F212C51-7461-4ACB-946C-A88A76CA55D0}"/>
    <cellStyle name="Normal 4 7 9 3 2" xfId="22032" xr:uid="{42E3AB64-8C3D-4294-8A24-241D6B7BC120}"/>
    <cellStyle name="Normal 4 7 9 4" xfId="16366" xr:uid="{0F6DCDA7-6629-4A18-9260-323E0A63C54D}"/>
    <cellStyle name="Normal 4 8" xfId="1035" xr:uid="{00000000-0005-0000-0000-0000BD050000}"/>
    <cellStyle name="Normal 4 8 10" xfId="7087" xr:uid="{0E68DBD6-B580-4FB4-A252-D85A6822BE94}"/>
    <cellStyle name="Normal 4 8 10 2" xfId="17467" xr:uid="{8824C5FA-9947-42C6-AD38-C3E6D1739F48}"/>
    <cellStyle name="Normal 4 8 11" xfId="9920" xr:uid="{25430173-3613-4ECB-A55F-FC8C49491788}"/>
    <cellStyle name="Normal 4 8 11 2" xfId="20300" xr:uid="{4F67A3E3-6E0B-4957-8ABA-DD956505FBC6}"/>
    <cellStyle name="Normal 4 8 12" xfId="24986" xr:uid="{54460413-664E-4E30-BE9E-48C3BB321303}"/>
    <cellStyle name="Normal 4 8 13" xfId="12430" xr:uid="{ED88C738-33A7-448E-827E-42403932E6F6}"/>
    <cellStyle name="Normal 4 8 2" xfId="1036" xr:uid="{00000000-0005-0000-0000-0000BE050000}"/>
    <cellStyle name="Normal 4 8 2 10" xfId="9921" xr:uid="{52E3C84E-B966-45DB-8254-F2F7DEB13D1D}"/>
    <cellStyle name="Normal 4 8 2 10 2" xfId="20301" xr:uid="{DA8A5918-5FA1-481C-A682-EED4A60277A9}"/>
    <cellStyle name="Normal 4 8 2 11" xfId="23526" xr:uid="{4383186B-EFAA-4C26-B1E2-3524DDA7E32D}"/>
    <cellStyle name="Normal 4 8 2 12" xfId="12609" xr:uid="{E7A10BB2-5975-4E4F-9870-033EECFD50EB}"/>
    <cellStyle name="Normal 4 8 2 2" xfId="1037" xr:uid="{00000000-0005-0000-0000-0000BF050000}"/>
    <cellStyle name="Normal 4 8 2 2 2" xfId="3390" xr:uid="{00000000-0005-0000-0000-0000AF060000}"/>
    <cellStyle name="Normal 4 8 2 2 2 2" xfId="6447" xr:uid="{4D6A5572-506B-4738-A098-8740C14C0E42}"/>
    <cellStyle name="Normal 4 8 2 2 2 2 2" xfId="26340" xr:uid="{BE6B9EF0-AC47-43E0-B016-F13AEC884F0F}"/>
    <cellStyle name="Normal 4 8 2 2 2 2 3" xfId="27305" xr:uid="{4FDA63DE-1E05-4711-98A9-1322BB99A607}"/>
    <cellStyle name="Normal 4 8 2 2 2 2 4" xfId="16016" xr:uid="{0E300A29-A2B3-482C-8C33-AA1E0CFC7F2C}"/>
    <cellStyle name="Normal 4 8 2 2 2 3" xfId="8469" xr:uid="{C50F841F-A775-48C7-ACE5-816F7E765325}"/>
    <cellStyle name="Normal 4 8 2 2 2 3 2" xfId="28919" xr:uid="{75AF749C-2826-497C-A038-1E4DAFDDE239}"/>
    <cellStyle name="Normal 4 8 2 2 2 3 3" xfId="18849" xr:uid="{84CC2466-7A0F-4FCA-83BF-9B4FED299935}"/>
    <cellStyle name="Normal 4 8 2 2 2 4" xfId="11302" xr:uid="{57F4A539-C415-4349-B4C9-2DFEE462097F}"/>
    <cellStyle name="Normal 4 8 2 2 2 4 2" xfId="21682" xr:uid="{3CB5222B-EE71-4A68-BEA0-C37FFEDBD398}"/>
    <cellStyle name="Normal 4 8 2 2 2 5" xfId="23696" xr:uid="{94635B12-FD7A-43DA-BA4D-6DE95FA5EB48}"/>
    <cellStyle name="Normal 4 8 2 2 2 6" xfId="13956" xr:uid="{832892E7-520A-41C8-A90D-07BA918B1FCA}"/>
    <cellStyle name="Normal 4 8 2 2 3" xfId="4353" xr:uid="{46BF9421-B460-4CEA-AD65-4E77C63643CC}"/>
    <cellStyle name="Normal 4 8 2 2 3 2" xfId="9124" xr:uid="{A422A131-7302-48F1-AAE4-90C9AD87957D}"/>
    <cellStyle name="Normal 4 8 2 2 3 2 2" xfId="29167" xr:uid="{294C0ECC-CA0D-4F6F-AA64-9154E4DDEB0A}"/>
    <cellStyle name="Normal 4 8 2 2 3 2 3" xfId="19504" xr:uid="{5CBD84B9-7B0E-4182-A126-A387E0E76624}"/>
    <cellStyle name="Normal 4 8 2 2 3 3" xfId="11957" xr:uid="{416F40D4-C528-4670-9900-C208EDF59E30}"/>
    <cellStyle name="Normal 4 8 2 2 3 3 2" xfId="22337" xr:uid="{00B1E31D-A4A2-45C3-97CA-86A58ADD1BC7}"/>
    <cellStyle name="Normal 4 8 2 2 3 4" xfId="22786" xr:uid="{63212859-BC98-4112-8BEF-6665B53BAE35}"/>
    <cellStyle name="Normal 4 8 2 2 3 5" xfId="16671" xr:uid="{94F82AF7-9392-4E31-9F6B-45C925077D59}"/>
    <cellStyle name="Normal 4 8 2 2 4" xfId="5338" xr:uid="{92FF8351-AB21-49A2-B6A0-C694DF35FCDA}"/>
    <cellStyle name="Normal 4 8 2 2 4 2" xfId="25952" xr:uid="{528296E9-E0CB-4EED-8AF0-BCE95ED72426}"/>
    <cellStyle name="Normal 4 8 2 2 4 3" xfId="14636" xr:uid="{CC1D89E6-F4EC-493D-BBF1-726B013C8046}"/>
    <cellStyle name="Normal 4 8 2 2 5" xfId="7089" xr:uid="{AD482192-52D6-4C76-B092-4015CB6876A2}"/>
    <cellStyle name="Normal 4 8 2 2 5 2" xfId="17469" xr:uid="{1C37D1B3-5026-4F66-8A87-B397473DE93F}"/>
    <cellStyle name="Normal 4 8 2 2 6" xfId="9922" xr:uid="{A2453B6D-EC41-42EF-B276-E49878F827C4}"/>
    <cellStyle name="Normal 4 8 2 2 6 2" xfId="20302" xr:uid="{5C8DC2F1-B8E3-4264-9DDE-1DD6AC8F8A5B}"/>
    <cellStyle name="Normal 4 8 2 2 7" xfId="24319" xr:uid="{4FF295D4-2EB3-4F3B-AE7E-3BEF51C8677C}"/>
    <cellStyle name="Normal 4 8 2 2 8" xfId="13265" xr:uid="{703CF99C-4DA0-421C-A25E-CE4D036BF2A8}"/>
    <cellStyle name="Normal 4 8 2 3" xfId="3391" xr:uid="{00000000-0005-0000-0000-0000B0060000}"/>
    <cellStyle name="Normal 4 8 2 3 2" xfId="4552" xr:uid="{1141795F-4970-4282-A437-A02733F5A0F8}"/>
    <cellStyle name="Normal 4 8 2 3 2 2" xfId="9323" xr:uid="{3C873FE4-0564-472E-864B-1C6A151969B6}"/>
    <cellStyle name="Normal 4 8 2 3 2 2 2" xfId="29298" xr:uid="{3315FAAD-144E-47FC-9945-3BCA6AF2304B}"/>
    <cellStyle name="Normal 4 8 2 3 2 2 3" xfId="19703" xr:uid="{57807E75-751D-4D7B-8013-DC671C3CC680}"/>
    <cellStyle name="Normal 4 8 2 3 2 3" xfId="12156" xr:uid="{27D5F749-3BA6-490A-A6AD-92B708FF5813}"/>
    <cellStyle name="Normal 4 8 2 3 2 3 2" xfId="22536" xr:uid="{FC102CA3-67E6-4835-A3DD-21204F44984A}"/>
    <cellStyle name="Normal 4 8 2 3 2 4" xfId="25314" xr:uid="{FC3A0BE0-4424-4B73-A103-BF8D9D09AD60}"/>
    <cellStyle name="Normal 4 8 2 3 2 5" xfId="16870" xr:uid="{48C5E890-F0FD-4A21-8D49-3BAEEAF74020}"/>
    <cellStyle name="Normal 4 8 2 3 3" xfId="6448" xr:uid="{3F9E7AF4-5E8F-4C9A-8343-C812E4436998}"/>
    <cellStyle name="Normal 4 8 2 3 3 2" xfId="28107" xr:uid="{A7FDA864-715C-4377-B7BA-43426A29F161}"/>
    <cellStyle name="Normal 4 8 2 3 3 3" xfId="16017" xr:uid="{C7FF072F-0902-4DDE-B846-E24342A749C4}"/>
    <cellStyle name="Normal 4 8 2 3 4" xfId="8470" xr:uid="{624BB4C6-C480-4D43-97F1-5DFEECBF6BF4}"/>
    <cellStyle name="Normal 4 8 2 3 4 2" xfId="18850" xr:uid="{CEC1651B-32B1-48F6-8B75-3D5C40A6311C}"/>
    <cellStyle name="Normal 4 8 2 3 5" xfId="11303" xr:uid="{C29A85E2-83AC-4A09-9970-A5EF9DA94884}"/>
    <cellStyle name="Normal 4 8 2 3 5 2" xfId="21683" xr:uid="{90BCEC2C-9ECF-460A-A569-052CCF24F8D8}"/>
    <cellStyle name="Normal 4 8 2 3 6" xfId="24785" xr:uid="{45DFC502-CC72-4268-B85E-6082DD850264}"/>
    <cellStyle name="Normal 4 8 2 3 7" xfId="13957" xr:uid="{AC055922-E2CD-43CC-8BA4-98B09E42C8C5}"/>
    <cellStyle name="Normal 4 8 2 4" xfId="3389" xr:uid="{00000000-0005-0000-0000-0000B1060000}"/>
    <cellStyle name="Normal 4 8 2 4 2" xfId="6446" xr:uid="{3798026B-38A6-4296-9ECD-B3DA5FA7B80D}"/>
    <cellStyle name="Normal 4 8 2 4 2 2" xfId="25994" xr:uid="{91044338-5D8B-4A4B-9C80-234B5EA1807C}"/>
    <cellStyle name="Normal 4 8 2 4 2 3" xfId="16015" xr:uid="{063A03D4-A676-469E-9ECF-7E0F6126DC3F}"/>
    <cellStyle name="Normal 4 8 2 4 3" xfId="8468" xr:uid="{B1F73A7A-2F5F-42DA-92A2-5229B7FFD291}"/>
    <cellStyle name="Normal 4 8 2 4 3 2" xfId="18848" xr:uid="{143363F1-5603-4EB7-8625-8E08D1B72DD9}"/>
    <cellStyle name="Normal 4 8 2 4 4" xfId="11301" xr:uid="{90DE5F27-D816-42D1-A24E-02F4D294DDE5}"/>
    <cellStyle name="Normal 4 8 2 4 4 2" xfId="21681" xr:uid="{9CCE3B56-B7F9-4E72-89C8-B7103F3AD266}"/>
    <cellStyle name="Normal 4 8 2 4 5" xfId="25060" xr:uid="{F2EFB454-6840-45DD-94BD-C5FC99910EA0}"/>
    <cellStyle name="Normal 4 8 2 4 6" xfId="13955" xr:uid="{79473D91-F358-4B53-8DD7-29CC7AA308C5}"/>
    <cellStyle name="Normal 4 8 2 5" xfId="2608" xr:uid="{00000000-0005-0000-0000-0000B2060000}"/>
    <cellStyle name="Normal 4 8 2 5 2" xfId="5871" xr:uid="{1BB1FCFC-5CF7-4CCC-B2A9-1229C5DDA142}"/>
    <cellStyle name="Normal 4 8 2 5 2 2" xfId="28568" xr:uid="{A13AD14A-D3DB-4D74-9461-E29CCE6B6935}"/>
    <cellStyle name="Normal 4 8 2 5 2 3" xfId="15279" xr:uid="{2EDCE808-A8D3-4316-B2C5-26C904252B45}"/>
    <cellStyle name="Normal 4 8 2 5 3" xfId="7732" xr:uid="{06C16159-EB5D-4718-8E34-5371EEF470A2}"/>
    <cellStyle name="Normal 4 8 2 5 3 2" xfId="18112" xr:uid="{8B52E96D-4AC7-42B3-A93C-4CAC5AB92841}"/>
    <cellStyle name="Normal 4 8 2 5 4" xfId="10565" xr:uid="{D9501F38-DF9C-44F6-9B7D-6AF33241A956}"/>
    <cellStyle name="Normal 4 8 2 5 4 2" xfId="20945" xr:uid="{88CA89B8-1BFD-41F0-BA8A-B7A846B1A0B0}"/>
    <cellStyle name="Normal 4 8 2 5 5" xfId="24135" xr:uid="{3BC2C6F0-0BEF-47B1-B0E8-AC9481FCA77B}"/>
    <cellStyle name="Normal 4 8 2 5 6" xfId="12995" xr:uid="{47BAE656-EC9E-4146-85AB-F86AA13E01A0}"/>
    <cellStyle name="Normal 4 8 2 6" xfId="2376" xr:uid="{00000000-0005-0000-0000-0000AD060000}"/>
    <cellStyle name="Normal 4 8 2 6 2" xfId="7502" xr:uid="{DAC97AA2-E5A4-4EEA-B897-303CA1FB9CF7}"/>
    <cellStyle name="Normal 4 8 2 6 2 2" xfId="17882" xr:uid="{87971EE5-E131-4053-98C9-DDD212EC3D11}"/>
    <cellStyle name="Normal 4 8 2 6 3" xfId="10335" xr:uid="{9232C93A-DF49-480D-A771-BAE47882AFBC}"/>
    <cellStyle name="Normal 4 8 2 6 3 2" xfId="20715" xr:uid="{64F56D8A-D43E-4CA8-8BBD-0B5C4AFA41DF}"/>
    <cellStyle name="Normal 4 8 2 6 4" xfId="24628" xr:uid="{E1A84F69-C757-4E1B-9D93-15638EB0F0AF}"/>
    <cellStyle name="Normal 4 8 2 6 5" xfId="15049" xr:uid="{4D938FE7-CE85-494D-91B5-B40622B3C74F}"/>
    <cellStyle name="Normal 4 8 2 7" xfId="3941" xr:uid="{7A88FBDE-9507-4134-97EA-80923727E376}"/>
    <cellStyle name="Normal 4 8 2 7 2" xfId="8772" xr:uid="{B1FF5D05-9626-4E88-9E84-A7251C9F663E}"/>
    <cellStyle name="Normal 4 8 2 7 2 2" xfId="19152" xr:uid="{E2EF7EA5-A2CF-4CBD-8688-05541F82525E}"/>
    <cellStyle name="Normal 4 8 2 7 3" xfId="11605" xr:uid="{E0EC3274-30EB-451C-BDB3-A0323C2B11C6}"/>
    <cellStyle name="Normal 4 8 2 7 3 2" xfId="21985" xr:uid="{CF90CC8B-9D60-4ADF-B54C-454958AB6D34}"/>
    <cellStyle name="Normal 4 8 2 7 4" xfId="16319" xr:uid="{7CED60C4-3FFA-44FD-A30F-83EE1FEE1DBD}"/>
    <cellStyle name="Normal 4 8 2 8" xfId="5337" xr:uid="{902C0B0E-C4A0-4981-9707-DC0113C37539}"/>
    <cellStyle name="Normal 4 8 2 8 2" xfId="14635" xr:uid="{AA2E2A77-DEAA-4A1B-81C1-2BCA8305B4F0}"/>
    <cellStyle name="Normal 4 8 2 9" xfId="7088" xr:uid="{D0D07CCA-276A-41C2-9F72-54F476CDFE24}"/>
    <cellStyle name="Normal 4 8 2 9 2" xfId="17468" xr:uid="{A72D69C6-C74C-414E-A521-E425C04AD6D1}"/>
    <cellStyle name="Normal 4 8 3" xfId="1038" xr:uid="{00000000-0005-0000-0000-0000C0050000}"/>
    <cellStyle name="Normal 4 8 3 2" xfId="3392" xr:uid="{00000000-0005-0000-0000-0000B4060000}"/>
    <cellStyle name="Normal 4 8 3 2 2" xfId="6449" xr:uid="{6EFCB61C-7357-4684-9E3A-0FCD927DD456}"/>
    <cellStyle name="Normal 4 8 3 2 2 2" xfId="25796" xr:uid="{E04C89D1-BAA7-40C1-BC46-F7CE41911F85}"/>
    <cellStyle name="Normal 4 8 3 2 2 3" xfId="27955" xr:uid="{B28F36EE-3268-4C28-A6BC-D4ED592E6965}"/>
    <cellStyle name="Normal 4 8 3 2 2 4" xfId="16018" xr:uid="{0C7E26DA-2B7A-4895-B864-1CAB123016A7}"/>
    <cellStyle name="Normal 4 8 3 2 3" xfId="8471" xr:uid="{EED53452-5939-466E-8695-45E55BA1D2CB}"/>
    <cellStyle name="Normal 4 8 3 2 3 2" xfId="28920" xr:uid="{4FAD5E52-B238-484A-8AD5-4926695E24BF}"/>
    <cellStyle name="Normal 4 8 3 2 3 3" xfId="18851" xr:uid="{B5B0DCE4-48DA-480E-A1E0-3D2A91C35A32}"/>
    <cellStyle name="Normal 4 8 3 2 4" xfId="11304" xr:uid="{77082873-FC23-4D52-84B3-16E16D740661}"/>
    <cellStyle name="Normal 4 8 3 2 4 2" xfId="21684" xr:uid="{745341AC-5B45-4254-8AEA-490B25F78984}"/>
    <cellStyle name="Normal 4 8 3 2 5" xfId="22824" xr:uid="{A5AF6C31-5CE8-481B-BABC-0C7C8CD0A23A}"/>
    <cellStyle name="Normal 4 8 3 2 6" xfId="13958" xr:uid="{A33A0049-D6F8-4E3C-8917-26F7161B722D}"/>
    <cellStyle name="Normal 4 8 3 3" xfId="2801" xr:uid="{00000000-0005-0000-0000-0000B5060000}"/>
    <cellStyle name="Normal 4 8 3 3 2" xfId="6018" xr:uid="{A69378F3-7126-43E8-957C-AEF3A8217A72}"/>
    <cellStyle name="Normal 4 8 3 3 2 2" xfId="26562" xr:uid="{9920AF1B-1502-4153-86EE-9E491C23E980}"/>
    <cellStyle name="Normal 4 8 3 3 2 3" xfId="15471" xr:uid="{B1567AF6-EF33-4AB9-8B8F-63FE914A07E5}"/>
    <cellStyle name="Normal 4 8 3 3 3" xfId="7924" xr:uid="{2D1BB9FA-4D4A-4C54-898F-B770F4965FBD}"/>
    <cellStyle name="Normal 4 8 3 3 3 2" xfId="18304" xr:uid="{FE3FC21E-E23C-4118-ABE2-1A66E94B9357}"/>
    <cellStyle name="Normal 4 8 3 3 4" xfId="10757" xr:uid="{E2F9B43E-0A02-4C38-BA5D-ECC510BC70E6}"/>
    <cellStyle name="Normal 4 8 3 3 4 2" xfId="21137" xr:uid="{5EEA83E8-121B-42E9-94D0-B744FCB7C7D5}"/>
    <cellStyle name="Normal 4 8 3 3 5" xfId="23603" xr:uid="{6470B5F1-FD1F-4995-8318-8EC822E2DD3C}"/>
    <cellStyle name="Normal 4 8 3 3 6" xfId="13264" xr:uid="{29FB101E-D901-48D2-BE02-0A0BDDC9A648}"/>
    <cellStyle name="Normal 4 8 3 4" xfId="4202" xr:uid="{5FFDCD3D-191C-4816-9CA7-FB6D45A05F99}"/>
    <cellStyle name="Normal 4 8 3 4 2" xfId="8973" xr:uid="{070C8C1D-8AEF-46BE-8C98-0091E8D5CB10}"/>
    <cellStyle name="Normal 4 8 3 4 2 2" xfId="29055" xr:uid="{4C8275A9-C16B-4EC9-9863-FF7A8CDDDD99}"/>
    <cellStyle name="Normal 4 8 3 4 2 3" xfId="19353" xr:uid="{893AE50F-8DCF-4C57-B16A-FE83FE00F9A5}"/>
    <cellStyle name="Normal 4 8 3 4 3" xfId="11806" xr:uid="{32AC2F98-E71F-4095-BAC4-574F9FAC974E}"/>
    <cellStyle name="Normal 4 8 3 4 3 2" xfId="22186" xr:uid="{5716DFA4-B51D-4F99-95E7-5C279343345C}"/>
    <cellStyle name="Normal 4 8 3 4 4" xfId="24357" xr:uid="{1F3D2E20-3A87-41F9-AEEC-5C3F44D9E70F}"/>
    <cellStyle name="Normal 4 8 3 4 5" xfId="16520" xr:uid="{329DE75E-7547-4F7D-A283-DE84FDC4B800}"/>
    <cellStyle name="Normal 4 8 3 5" xfId="5339" xr:uid="{59B8A850-AE58-4417-9B79-645D1117C3F9}"/>
    <cellStyle name="Normal 4 8 3 5 2" xfId="27584" xr:uid="{47C431D5-BF21-485E-B445-D73E7C5FF7F3}"/>
    <cellStyle name="Normal 4 8 3 5 3" xfId="14637" xr:uid="{A085ECE6-AAED-4853-AA6D-E6CE7606978A}"/>
    <cellStyle name="Normal 4 8 3 6" xfId="7090" xr:uid="{BF5B1421-7114-4C59-84E6-FF22BF14D01C}"/>
    <cellStyle name="Normal 4 8 3 6 2" xfId="17470" xr:uid="{50F66810-BC52-4D59-B3A9-CBD2F562B7C1}"/>
    <cellStyle name="Normal 4 8 3 7" xfId="9923" xr:uid="{E1E5A673-FD43-4767-9671-202BFC3237CE}"/>
    <cellStyle name="Normal 4 8 3 7 2" xfId="20303" xr:uid="{ABB182C6-5691-4072-A342-0FE314AA56DD}"/>
    <cellStyle name="Normal 4 8 3 8" xfId="23360" xr:uid="{DA7BCDF4-2302-49E7-AFEC-1183D2581450}"/>
    <cellStyle name="Normal 4 8 3 9" xfId="12767" xr:uid="{66A1D130-8853-47BE-9E8F-EB39290D0E65}"/>
    <cellStyle name="Normal 4 8 4" xfId="1039" xr:uid="{00000000-0005-0000-0000-0000C1050000}"/>
    <cellStyle name="Normal 4 8 4 2" xfId="4553" xr:uid="{4A53458D-E17E-4BB7-9B78-E41E6108CD46}"/>
    <cellStyle name="Normal 4 8 4 2 2" xfId="9324" xr:uid="{DC6DF52B-15E0-407A-8FD8-91CCFA995276}"/>
    <cellStyle name="Normal 4 8 4 2 2 2" xfId="29299" xr:uid="{22CBBC2C-6EB7-4F8D-9BF3-8C6A7E2E0971}"/>
    <cellStyle name="Normal 4 8 4 2 2 3" xfId="19704" xr:uid="{BBE92403-9659-4990-9EB1-3C980877811E}"/>
    <cellStyle name="Normal 4 8 4 2 3" xfId="12157" xr:uid="{EC1E7D03-E6CD-4B6A-A889-E82AA6D291E8}"/>
    <cellStyle name="Normal 4 8 4 2 3 2" xfId="22537" xr:uid="{0FEE8662-2D8F-4A33-AB47-1B88ED44E02E}"/>
    <cellStyle name="Normal 4 8 4 2 4" xfId="25727" xr:uid="{B29B947F-BF6C-4162-9758-A19DE764DCC0}"/>
    <cellStyle name="Normal 4 8 4 2 5" xfId="16871" xr:uid="{BAE9BF8E-D4C8-44F9-A359-3FCB88ADBC3D}"/>
    <cellStyle name="Normal 4 8 4 3" xfId="5340" xr:uid="{2F7E15B8-6D4F-40EF-A62B-5AC6AB5CE46A}"/>
    <cellStyle name="Normal 4 8 4 3 2" xfId="27512" xr:uid="{E12BE31D-F7D8-41F8-B8F2-FF5737E4F9B6}"/>
    <cellStyle name="Normal 4 8 4 3 3" xfId="14638" xr:uid="{BAC52ED1-B28A-4108-B645-8BADC5ECED70}"/>
    <cellStyle name="Normal 4 8 4 4" xfId="7091" xr:uid="{64C2FEF8-951F-4D16-A7AE-2EC7C1FFFCB3}"/>
    <cellStyle name="Normal 4 8 4 4 2" xfId="17471" xr:uid="{9704C883-5736-4EA5-8187-F66451D5E9A7}"/>
    <cellStyle name="Normal 4 8 4 5" xfId="9924" xr:uid="{2D7F1617-CC5B-43FE-8F93-D0245C9DAE4E}"/>
    <cellStyle name="Normal 4 8 4 5 2" xfId="20304" xr:uid="{64309F65-88F7-4EF9-A4EE-6046D6192837}"/>
    <cellStyle name="Normal 4 8 4 6" xfId="24595" xr:uid="{FAFE0EDA-07F8-4FE7-9744-558229B9E9CF}"/>
    <cellStyle name="Normal 4 8 4 7" xfId="13959" xr:uid="{98860BFA-E002-4D04-B6BC-10368C072A02}"/>
    <cellStyle name="Normal 4 8 5" xfId="2945" xr:uid="{00000000-0005-0000-0000-0000B7060000}"/>
    <cellStyle name="Normal 4 8 5 2" xfId="6124" xr:uid="{3A90E411-B0E1-4D1D-8CBF-0FA213C408C9}"/>
    <cellStyle name="Normal 4 8 5 2 2" xfId="22887" xr:uid="{323BCB07-E0C4-4324-9387-BB441B091CBA}"/>
    <cellStyle name="Normal 4 8 5 2 3" xfId="27020" xr:uid="{0ADDFC1F-FD80-4CB0-9417-459BB5DA67EE}"/>
    <cellStyle name="Normal 4 8 5 2 4" xfId="15602" xr:uid="{2EE76BEA-D134-4681-ABFD-D9E13ED59382}"/>
    <cellStyle name="Normal 4 8 5 3" xfId="8055" xr:uid="{49F03E7D-F8CF-4539-A4E2-8D4E390C1C2C}"/>
    <cellStyle name="Normal 4 8 5 3 2" xfId="28757" xr:uid="{1F490A06-3F6F-4F75-AAFD-3FC8E68046D8}"/>
    <cellStyle name="Normal 4 8 5 3 3" xfId="18435" xr:uid="{663CB6D6-FD8C-425B-A1B7-45FBFF432DCC}"/>
    <cellStyle name="Normal 4 8 5 4" xfId="10888" xr:uid="{420CEDED-F913-4CED-A0A6-C8812B15D841}"/>
    <cellStyle name="Normal 4 8 5 4 2" xfId="21268" xr:uid="{7E3BF973-9134-4A00-9B1A-BA0C7D081897}"/>
    <cellStyle name="Normal 4 8 5 5" xfId="24123" xr:uid="{393509DD-5235-442B-A267-5E4D400C7C73}"/>
    <cellStyle name="Normal 4 8 5 6" xfId="13465" xr:uid="{982210BB-347A-4FD7-B053-F2B565925200}"/>
    <cellStyle name="Normal 4 8 6" xfId="2445" xr:uid="{00000000-0005-0000-0000-0000B8060000}"/>
    <cellStyle name="Normal 4 8 6 2" xfId="5738" xr:uid="{4D6A6D2A-C857-4FFE-A450-2E160D6EF7CD}"/>
    <cellStyle name="Normal 4 8 6 2 2" xfId="27100" xr:uid="{DEFD9B35-CA72-4AED-BB02-EB6A90E849D3}"/>
    <cellStyle name="Normal 4 8 6 2 3" xfId="15116" xr:uid="{D47C087F-8414-4BDA-B2D0-6329B80D357B}"/>
    <cellStyle name="Normal 4 8 6 3" xfId="7569" xr:uid="{AF799A62-90A1-4278-8CAC-411CABE1649B}"/>
    <cellStyle name="Normal 4 8 6 3 2" xfId="17949" xr:uid="{692457AA-E4A8-4130-B954-A586181B5B49}"/>
    <cellStyle name="Normal 4 8 6 4" xfId="10402" xr:uid="{04E2B5B6-D284-4423-9A0A-6EE8830E5E22}"/>
    <cellStyle name="Normal 4 8 6 4 2" xfId="20782" xr:uid="{DF578FD9-7125-4605-9C27-85F372D05A66}"/>
    <cellStyle name="Normal 4 8 6 5" xfId="22694" xr:uid="{729EE0F8-E1C5-4C04-8DF5-244E9ACA131C}"/>
    <cellStyle name="Normal 4 8 6 6" xfId="12832" xr:uid="{BC199602-588A-4E28-A840-5C19D5FBD532}"/>
    <cellStyle name="Normal 4 8 7" xfId="2199" xr:uid="{00000000-0005-0000-0000-0000AC060000}"/>
    <cellStyle name="Normal 4 8 7 2" xfId="7325" xr:uid="{6DC10D9B-AD30-4AFE-B5AB-C9BDDADD2450}"/>
    <cellStyle name="Normal 4 8 7 2 2" xfId="17705" xr:uid="{3688C2AB-DAA0-4D32-9B01-3A58F0803499}"/>
    <cellStyle name="Normal 4 8 7 3" xfId="10158" xr:uid="{2145218E-5174-4AB5-9392-445EA353E7DE}"/>
    <cellStyle name="Normal 4 8 7 3 2" xfId="20538" xr:uid="{D4414ED4-57FB-4635-A875-1F72F8E92A7F}"/>
    <cellStyle name="Normal 4 8 7 4" xfId="25045" xr:uid="{7AFBC9C0-08AB-470D-B140-140688BC0FD1}"/>
    <cellStyle name="Normal 4 8 7 5" xfId="14872" xr:uid="{F24D1869-95EF-4B26-9CB9-D07A8B793B64}"/>
    <cellStyle name="Normal 4 8 8" xfId="3997" xr:uid="{281ACFA1-D698-4080-8D6B-0AF4D83A6F8E}"/>
    <cellStyle name="Normal 4 8 8 2" xfId="8820" xr:uid="{CFB66AB3-D734-4A79-A87B-9A2EFF98D5E4}"/>
    <cellStyle name="Normal 4 8 8 2 2" xfId="19200" xr:uid="{E19055ED-866D-4B93-91A7-6B9EFA80B315}"/>
    <cellStyle name="Normal 4 8 8 3" xfId="11653" xr:uid="{639A8475-980A-43F0-953D-AA1C4BC8A225}"/>
    <cellStyle name="Normal 4 8 8 3 2" xfId="22033" xr:uid="{238B5422-CD6E-4709-A692-929601A47CEA}"/>
    <cellStyle name="Normal 4 8 8 4" xfId="16367" xr:uid="{EED70B44-2A93-4B41-9D5A-91AD6D5EE158}"/>
    <cellStyle name="Normal 4 8 9" xfId="5336" xr:uid="{AEAD4F3A-23BD-4982-A966-DE7F04C30F37}"/>
    <cellStyle name="Normal 4 8 9 2" xfId="14634" xr:uid="{88B9D1B0-17D6-4FD9-BC3D-D627679CD327}"/>
    <cellStyle name="Normal 4 9" xfId="1040" xr:uid="{00000000-0005-0000-0000-0000C2050000}"/>
    <cellStyle name="Normal 4 9 10" xfId="7092" xr:uid="{FED65E8B-9E0C-4993-9D9D-09C6A5CCBF77}"/>
    <cellStyle name="Normal 4 9 10 2" xfId="17472" xr:uid="{85C94C34-2764-4D4A-A55A-3CC3B94E06B0}"/>
    <cellStyle name="Normal 4 9 11" xfId="9925" xr:uid="{8592E14F-7933-451D-9CE9-B4860A2D52B7}"/>
    <cellStyle name="Normal 4 9 11 2" xfId="20305" xr:uid="{02417B0E-5595-45E5-90CB-41EC334685D5}"/>
    <cellStyle name="Normal 4 9 12" xfId="23727" xr:uid="{BD948A75-B0F9-44FF-BBAB-26E8C81CCBE0}"/>
    <cellStyle name="Normal 4 9 13" xfId="12492" xr:uid="{CD8A0886-089C-446A-8DE1-556D66857C2D}"/>
    <cellStyle name="Normal 4 9 2" xfId="1041" xr:uid="{00000000-0005-0000-0000-0000C3050000}"/>
    <cellStyle name="Normal 4 9 2 10" xfId="9926" xr:uid="{28370A61-F559-432A-B25C-14DD633AD195}"/>
    <cellStyle name="Normal 4 9 2 10 2" xfId="20306" xr:uid="{201A2F93-DAA0-4A27-BF79-B00C29977018}"/>
    <cellStyle name="Normal 4 9 2 11" xfId="22761" xr:uid="{0087A8B8-93CC-4BFE-AA5E-D6C7D2CA9A00}"/>
    <cellStyle name="Normal 4 9 2 12" xfId="12610" xr:uid="{74C7346E-50B0-47C0-BB11-55DFB2707C47}"/>
    <cellStyle name="Normal 4 9 2 2" xfId="1042" xr:uid="{00000000-0005-0000-0000-0000C4050000}"/>
    <cellStyle name="Normal 4 9 2 2 2" xfId="3394" xr:uid="{00000000-0005-0000-0000-0000BC060000}"/>
    <cellStyle name="Normal 4 9 2 2 2 2" xfId="6451" xr:uid="{11E9BE83-9BEF-456C-844D-D31925E7C983}"/>
    <cellStyle name="Normal 4 9 2 2 2 2 2" xfId="28692" xr:uid="{B7AD161C-F341-4DA4-8DE4-27608ACA660B}"/>
    <cellStyle name="Normal 4 9 2 2 2 2 3" xfId="28197" xr:uid="{38F0B293-0D62-432D-9C4F-EE43645FC28D}"/>
    <cellStyle name="Normal 4 9 2 2 2 2 4" xfId="16020" xr:uid="{8BDDD3B4-B9A2-45C7-AF12-56D5B99F1810}"/>
    <cellStyle name="Normal 4 9 2 2 2 3" xfId="8473" xr:uid="{9038C36F-0961-43F9-92E9-2FBEC2FD15A9}"/>
    <cellStyle name="Normal 4 9 2 2 2 3 2" xfId="28921" xr:uid="{F7762159-4A43-4FD5-B9A3-4DD12BD141F2}"/>
    <cellStyle name="Normal 4 9 2 2 2 3 3" xfId="18853" xr:uid="{917F8D4E-1CFD-4DAC-815C-226344EE8AAB}"/>
    <cellStyle name="Normal 4 9 2 2 2 4" xfId="11306" xr:uid="{FF99C08E-2FD0-44B9-A815-374563E54528}"/>
    <cellStyle name="Normal 4 9 2 2 2 4 2" xfId="21686" xr:uid="{59C14F52-2CDE-44D9-B32A-5AD6C2967E44}"/>
    <cellStyle name="Normal 4 9 2 2 2 5" xfId="24384" xr:uid="{3C35500F-A6B9-49B4-BB95-075B0AEC0C74}"/>
    <cellStyle name="Normal 4 9 2 2 2 6" xfId="13961" xr:uid="{EAE0E571-E60D-47E1-93EB-992FA5AF217A}"/>
    <cellStyle name="Normal 4 9 2 2 3" xfId="4354" xr:uid="{B7CECDB9-48DC-4889-B3EF-7E0171FF32B0}"/>
    <cellStyle name="Normal 4 9 2 2 3 2" xfId="9125" xr:uid="{B287CC7E-81A6-4F37-95CD-77D3B7A9D44B}"/>
    <cellStyle name="Normal 4 9 2 2 3 2 2" xfId="29168" xr:uid="{01E746A7-4123-43E0-AB3E-B028EF387EB6}"/>
    <cellStyle name="Normal 4 9 2 2 3 2 3" xfId="19505" xr:uid="{39187655-B24B-4182-BDE2-038D1B8846B2}"/>
    <cellStyle name="Normal 4 9 2 2 3 3" xfId="11958" xr:uid="{8211DA65-4B71-4084-AF16-B8C6040CE355}"/>
    <cellStyle name="Normal 4 9 2 2 3 3 2" xfId="22338" xr:uid="{8A3F3DA4-464D-44A0-BF17-399DABF26D3E}"/>
    <cellStyle name="Normal 4 9 2 2 3 4" xfId="24744" xr:uid="{53C96F65-A9A7-47BE-804A-52A54B7CBC06}"/>
    <cellStyle name="Normal 4 9 2 2 3 5" xfId="16672" xr:uid="{AEF97B57-EBB3-40C7-A330-5F1D3B247A08}"/>
    <cellStyle name="Normal 4 9 2 2 4" xfId="5343" xr:uid="{96342CCA-55A5-47D1-A797-2C36D42FFB2A}"/>
    <cellStyle name="Normal 4 9 2 2 4 2" xfId="27025" xr:uid="{DBE57265-6D69-4443-95A6-FC9DC1A9B761}"/>
    <cellStyle name="Normal 4 9 2 2 4 3" xfId="14641" xr:uid="{8C4ADD13-00FC-4CC3-AD26-03FC256F0E18}"/>
    <cellStyle name="Normal 4 9 2 2 5" xfId="7094" xr:uid="{3C1AF9BA-F553-4120-B127-A4197615CA77}"/>
    <cellStyle name="Normal 4 9 2 2 5 2" xfId="17474" xr:uid="{632F33F2-D68C-4055-927E-790550974824}"/>
    <cellStyle name="Normal 4 9 2 2 6" xfId="9927" xr:uid="{2C8C1A72-261D-44D7-96A5-2516D17DBD05}"/>
    <cellStyle name="Normal 4 9 2 2 6 2" xfId="20307" xr:uid="{79CDB092-0135-4613-B647-132677FBB4DC}"/>
    <cellStyle name="Normal 4 9 2 2 7" xfId="23124" xr:uid="{723A8EC1-6226-49C0-95A1-E85A20D6241E}"/>
    <cellStyle name="Normal 4 9 2 2 8" xfId="13267" xr:uid="{1C00D6FC-68F7-4724-A70D-4669B52F1AA0}"/>
    <cellStyle name="Normal 4 9 2 3" xfId="3395" xr:uid="{00000000-0005-0000-0000-0000BD060000}"/>
    <cellStyle name="Normal 4 9 2 3 2" xfId="4554" xr:uid="{429A3C00-EA96-4A8D-852C-E18122DA3BFC}"/>
    <cellStyle name="Normal 4 9 2 3 2 2" xfId="9325" xr:uid="{078A8D01-3A66-4BF7-A0C3-9EA9566C4FBA}"/>
    <cellStyle name="Normal 4 9 2 3 2 2 2" xfId="29300" xr:uid="{81E919EC-171F-4337-8F54-BAF4FAA1875E}"/>
    <cellStyle name="Normal 4 9 2 3 2 2 3" xfId="19705" xr:uid="{AEF3400C-B76F-41BC-A7D4-E6ACE6A7356F}"/>
    <cellStyle name="Normal 4 9 2 3 2 3" xfId="12158" xr:uid="{3A9B6F7D-697F-4A82-94EE-0008EAD9B053}"/>
    <cellStyle name="Normal 4 9 2 3 2 3 2" xfId="22538" xr:uid="{EF7F18C2-0586-4A8A-BEE2-3AFDB87ABC8E}"/>
    <cellStyle name="Normal 4 9 2 3 2 4" xfId="24300" xr:uid="{281778F3-8B05-4B77-B5C9-E8664219A3E7}"/>
    <cellStyle name="Normal 4 9 2 3 2 5" xfId="16872" xr:uid="{26292AE9-A676-4867-8354-8FDF65FF8704}"/>
    <cellStyle name="Normal 4 9 2 3 3" xfId="6452" xr:uid="{E0E8314D-1134-4E1C-B19E-01A0BC6639B8}"/>
    <cellStyle name="Normal 4 9 2 3 3 2" xfId="26874" xr:uid="{54796271-879F-4167-BA9B-BD66C88C0419}"/>
    <cellStyle name="Normal 4 9 2 3 3 3" xfId="16021" xr:uid="{51271DC9-1A29-44F5-97D7-BCACACE46210}"/>
    <cellStyle name="Normal 4 9 2 3 4" xfId="8474" xr:uid="{AB9A5261-844D-4CD8-A4BA-30EAD92011D8}"/>
    <cellStyle name="Normal 4 9 2 3 4 2" xfId="18854" xr:uid="{AD961A38-47B8-4F6B-937B-81803D0557EA}"/>
    <cellStyle name="Normal 4 9 2 3 5" xfId="11307" xr:uid="{B27C72B8-AD1B-44BC-BDD7-12ADA905F9B6}"/>
    <cellStyle name="Normal 4 9 2 3 5 2" xfId="21687" xr:uid="{B3F3CBB2-6F69-4275-AAFA-CB8D22E05A51}"/>
    <cellStyle name="Normal 4 9 2 3 6" xfId="23988" xr:uid="{EE707BDF-7721-4690-8488-D9E5F4960A9C}"/>
    <cellStyle name="Normal 4 9 2 3 7" xfId="13962" xr:uid="{425ACECC-3E0F-46C2-8378-FFD904F5B98A}"/>
    <cellStyle name="Normal 4 9 2 4" xfId="3393" xr:uid="{00000000-0005-0000-0000-0000BE060000}"/>
    <cellStyle name="Normal 4 9 2 4 2" xfId="6450" xr:uid="{E9DBFBC1-94F8-4265-B53D-C168DE8425DE}"/>
    <cellStyle name="Normal 4 9 2 4 2 2" xfId="27634" xr:uid="{D134B4F9-958C-4105-8EB7-56E094FF549D}"/>
    <cellStyle name="Normal 4 9 2 4 2 3" xfId="16019" xr:uid="{CD533D81-4227-4367-AD8A-972D87E4277A}"/>
    <cellStyle name="Normal 4 9 2 4 3" xfId="8472" xr:uid="{3F24AFFD-A75E-450C-A9EF-92566A7C3F04}"/>
    <cellStyle name="Normal 4 9 2 4 3 2" xfId="18852" xr:uid="{558DB0AB-D2E0-4ADC-8A48-18296A3BBF68}"/>
    <cellStyle name="Normal 4 9 2 4 4" xfId="11305" xr:uid="{1A76F0A1-8D28-4290-8946-F2B4A37D6264}"/>
    <cellStyle name="Normal 4 9 2 4 4 2" xfId="21685" xr:uid="{8B7841B6-B6A5-43C6-9864-9348B6A6EB0E}"/>
    <cellStyle name="Normal 4 9 2 4 5" xfId="25328" xr:uid="{7C7C8256-B9E5-4613-B263-AB4056C9349D}"/>
    <cellStyle name="Normal 4 9 2 4 6" xfId="13960" xr:uid="{FF2032C4-8BF9-4137-BD49-7B217EF6F85A}"/>
    <cellStyle name="Normal 4 9 2 5" xfId="2656" xr:uid="{00000000-0005-0000-0000-0000BF060000}"/>
    <cellStyle name="Normal 4 9 2 5 2" xfId="5915" xr:uid="{41952D99-ABDB-4293-834B-F38C838B1168}"/>
    <cellStyle name="Normal 4 9 2 5 2 2" xfId="27666" xr:uid="{B83C8430-3C67-4460-8840-7F0BDA03DB8B}"/>
    <cellStyle name="Normal 4 9 2 5 2 3" xfId="15327" xr:uid="{BC35F09B-CE5B-4916-9597-B10216CAA486}"/>
    <cellStyle name="Normal 4 9 2 5 3" xfId="7780" xr:uid="{9DD94790-E2C5-4C61-9D03-570B091E3C4D}"/>
    <cellStyle name="Normal 4 9 2 5 3 2" xfId="18160" xr:uid="{0ABF3531-97C8-4476-9FAD-A96156326B2F}"/>
    <cellStyle name="Normal 4 9 2 5 4" xfId="10613" xr:uid="{8C1CF07B-3467-4C48-912E-2E1C444A4F06}"/>
    <cellStyle name="Normal 4 9 2 5 4 2" xfId="20993" xr:uid="{252AC7F1-0AB2-4B98-9212-B2CC72E9BB0C}"/>
    <cellStyle name="Normal 4 9 2 5 5" xfId="24388" xr:uid="{531B2959-78A0-4777-AF18-50FB596D273D}"/>
    <cellStyle name="Normal 4 9 2 5 6" xfId="13057" xr:uid="{1A269D4F-B737-489D-B7A7-D1D28B78EA22}"/>
    <cellStyle name="Normal 4 9 2 6" xfId="2377" xr:uid="{00000000-0005-0000-0000-0000BA060000}"/>
    <cellStyle name="Normal 4 9 2 6 2" xfId="7503" xr:uid="{D6504F32-9E30-4636-8E43-11D3A1544429}"/>
    <cellStyle name="Normal 4 9 2 6 2 2" xfId="17883" xr:uid="{0A365267-F0E1-4CB9-8305-0282D4AD3D06}"/>
    <cellStyle name="Normal 4 9 2 6 3" xfId="10336" xr:uid="{E4B342D6-E1E6-4E71-B82A-B35FC665DD40}"/>
    <cellStyle name="Normal 4 9 2 6 3 2" xfId="20716" xr:uid="{6073AC3D-C593-4C95-970E-A50E189650EC}"/>
    <cellStyle name="Normal 4 9 2 6 4" xfId="24541" xr:uid="{215AFCB9-7E53-4A64-A0F6-85835A7537F7}"/>
    <cellStyle name="Normal 4 9 2 6 5" xfId="15050" xr:uid="{99D15716-0A26-4820-A1B9-0E615D69DB7C}"/>
    <cellStyle name="Normal 4 9 2 7" xfId="3954" xr:uid="{5662DC37-F90E-41B1-8934-44962F194A3A}"/>
    <cellStyle name="Normal 4 9 2 7 2" xfId="8785" xr:uid="{7D06C3E6-4AF0-4B89-8901-A8CEEF48497E}"/>
    <cellStyle name="Normal 4 9 2 7 2 2" xfId="19165" xr:uid="{D8782B79-623B-4E23-BD16-08969CEE0135}"/>
    <cellStyle name="Normal 4 9 2 7 3" xfId="11618" xr:uid="{24202C2E-E9BC-4B30-A123-54FB0FE2BA5B}"/>
    <cellStyle name="Normal 4 9 2 7 3 2" xfId="21998" xr:uid="{6B243055-76E8-4D7F-93D0-717A0B52A8C3}"/>
    <cellStyle name="Normal 4 9 2 7 4" xfId="16332" xr:uid="{D16B8EEB-DBF4-45EA-8E00-E56CA3FA07FB}"/>
    <cellStyle name="Normal 4 9 2 8" xfId="5342" xr:uid="{FA09D750-66D3-46F2-AA20-E5C5C6D5A7A2}"/>
    <cellStyle name="Normal 4 9 2 8 2" xfId="14640" xr:uid="{EB460EF6-969D-48F3-9585-CD572D0075A6}"/>
    <cellStyle name="Normal 4 9 2 9" xfId="7093" xr:uid="{7A8048F7-241E-4979-B207-70F8C28C3BBA}"/>
    <cellStyle name="Normal 4 9 2 9 2" xfId="17473" xr:uid="{9DD638C0-C0F0-4C0A-A277-0655FAB0BB6A}"/>
    <cellStyle name="Normal 4 9 3" xfId="1043" xr:uid="{00000000-0005-0000-0000-0000C5050000}"/>
    <cellStyle name="Normal 4 9 3 2" xfId="3396" xr:uid="{00000000-0005-0000-0000-0000C1060000}"/>
    <cellStyle name="Normal 4 9 3 2 2" xfId="6453" xr:uid="{EC58CF77-95B6-42C0-8B6D-E6C38386E713}"/>
    <cellStyle name="Normal 4 9 3 2 2 2" xfId="23773" xr:uid="{DC92D57D-5795-4BFD-B9C6-40860AECCF78}"/>
    <cellStyle name="Normal 4 9 3 2 2 3" xfId="27657" xr:uid="{BD270951-A7CB-4512-B042-ED92B3AF51B0}"/>
    <cellStyle name="Normal 4 9 3 2 2 4" xfId="16022" xr:uid="{F7DFEFAD-B8A4-4014-A965-79AC03EE98CA}"/>
    <cellStyle name="Normal 4 9 3 2 3" xfId="8475" xr:uid="{D017D5D2-9F67-46D6-9C65-8D3ADB37B85E}"/>
    <cellStyle name="Normal 4 9 3 2 3 2" xfId="28922" xr:uid="{3CE00559-6AD8-4A77-8FD5-69456922A500}"/>
    <cellStyle name="Normal 4 9 3 2 3 3" xfId="18855" xr:uid="{127CBB48-2A01-470A-BD74-3890FD0642C8}"/>
    <cellStyle name="Normal 4 9 3 2 4" xfId="11308" xr:uid="{72168985-3B71-4213-80CA-7C09896A4598}"/>
    <cellStyle name="Normal 4 9 3 2 4 2" xfId="21688" xr:uid="{BD9DCD0E-2F77-44EF-97C0-5BB4BFF291DF}"/>
    <cellStyle name="Normal 4 9 3 2 5" xfId="24904" xr:uid="{9BFE87F1-B694-4E99-B970-076C7ACAE04A}"/>
    <cellStyle name="Normal 4 9 3 2 6" xfId="13963" xr:uid="{BCF44529-9CE9-460D-B060-C9F0FB761974}"/>
    <cellStyle name="Normal 4 9 3 3" xfId="2802" xr:uid="{00000000-0005-0000-0000-0000C2060000}"/>
    <cellStyle name="Normal 4 9 3 3 2" xfId="6019" xr:uid="{9EDD67D1-5C2C-41FB-8DB5-F20ED392B8C6}"/>
    <cellStyle name="Normal 4 9 3 3 2 2" xfId="26493" xr:uid="{D2B1457E-7C6D-43FE-97D1-D741065D3543}"/>
    <cellStyle name="Normal 4 9 3 3 2 3" xfId="15472" xr:uid="{4C1DDB65-F2A6-453B-9303-D769A622CC45}"/>
    <cellStyle name="Normal 4 9 3 3 3" xfId="7925" xr:uid="{C4B41890-42D4-4559-BB21-ACCE2AE869DB}"/>
    <cellStyle name="Normal 4 9 3 3 3 2" xfId="18305" xr:uid="{3A0D7D73-2444-4B2D-AE17-EAC42634EFA4}"/>
    <cellStyle name="Normal 4 9 3 3 4" xfId="10758" xr:uid="{CFAD69D5-A814-46DE-87BE-BF954F5E5BF9}"/>
    <cellStyle name="Normal 4 9 3 3 4 2" xfId="21138" xr:uid="{EBAEB439-29CF-471F-B1AE-7CBD9143C4D3}"/>
    <cellStyle name="Normal 4 9 3 3 5" xfId="23428" xr:uid="{5E6BB81F-081E-4ACD-B0C1-13DEA25765B8}"/>
    <cellStyle name="Normal 4 9 3 3 6" xfId="13266" xr:uid="{17F04C83-C241-4809-AF38-EF377A2E1468}"/>
    <cellStyle name="Normal 4 9 3 4" xfId="4203" xr:uid="{59B0931E-45F8-4742-866F-5C5AC23997A1}"/>
    <cellStyle name="Normal 4 9 3 4 2" xfId="8974" xr:uid="{154E08C5-8FF7-48F4-B67A-35F5CAF52B32}"/>
    <cellStyle name="Normal 4 9 3 4 2 2" xfId="29056" xr:uid="{039F68C9-4D7A-420B-A116-ED61329DE099}"/>
    <cellStyle name="Normal 4 9 3 4 2 3" xfId="19354" xr:uid="{75FD03FC-72A0-4F5E-A0CA-5FE0B27F42F2}"/>
    <cellStyle name="Normal 4 9 3 4 3" xfId="11807" xr:uid="{B23AF0B9-02E9-4983-96E2-542D5F5C0818}"/>
    <cellStyle name="Normal 4 9 3 4 3 2" xfId="22187" xr:uid="{B783A89E-86D7-4233-B590-0C0232E081AF}"/>
    <cellStyle name="Normal 4 9 3 4 4" xfId="24446" xr:uid="{ECE1713B-6C36-4DD6-816C-09DF059B87B7}"/>
    <cellStyle name="Normal 4 9 3 4 5" xfId="16521" xr:uid="{D0E91311-55B1-4F1E-B6D0-1D0E1521AF8F}"/>
    <cellStyle name="Normal 4 9 3 5" xfId="5344" xr:uid="{B95C7F4B-9A71-4AEC-BF82-3710F3D2C35B}"/>
    <cellStyle name="Normal 4 9 3 5 2" xfId="26031" xr:uid="{D5C88AE1-B3BD-4C8F-BA05-C1B0AB621E4B}"/>
    <cellStyle name="Normal 4 9 3 5 3" xfId="14642" xr:uid="{946793D5-930B-438A-BA01-92F106EAA79C}"/>
    <cellStyle name="Normal 4 9 3 6" xfId="7095" xr:uid="{45A6AE62-1A27-4679-9355-C7565243CC36}"/>
    <cellStyle name="Normal 4 9 3 6 2" xfId="17475" xr:uid="{5E875325-DDEF-43E5-88B0-36663A002E3A}"/>
    <cellStyle name="Normal 4 9 3 7" xfId="9928" xr:uid="{438C59F0-280F-4A01-B1FA-B98BB434E128}"/>
    <cellStyle name="Normal 4 9 3 7 2" xfId="20308" xr:uid="{9760F551-7F49-4B66-9392-BC4ED1C07275}"/>
    <cellStyle name="Normal 4 9 3 8" xfId="24808" xr:uid="{06BCB86A-1997-4F11-B114-820C012B0138}"/>
    <cellStyle name="Normal 4 9 3 9" xfId="12768" xr:uid="{4234F2F0-DD76-48C3-858A-37108DC7FF33}"/>
    <cellStyle name="Normal 4 9 4" xfId="1044" xr:uid="{00000000-0005-0000-0000-0000C6050000}"/>
    <cellStyle name="Normal 4 9 4 2" xfId="4555" xr:uid="{B60F7FE0-303D-4809-9FF9-BA03D1C69B44}"/>
    <cellStyle name="Normal 4 9 4 2 2" xfId="9326" xr:uid="{D898483C-C1B9-4E7F-8610-5E7B7DD99729}"/>
    <cellStyle name="Normal 4 9 4 2 2 2" xfId="29301" xr:uid="{411B5B70-8F18-4E55-B496-BE944566B165}"/>
    <cellStyle name="Normal 4 9 4 2 2 3" xfId="19706" xr:uid="{091F6D37-CB88-4DE7-8317-5909FD2E580A}"/>
    <cellStyle name="Normal 4 9 4 2 3" xfId="12159" xr:uid="{BB3FE38A-1F1B-4F3D-B629-ADA754C185CC}"/>
    <cellStyle name="Normal 4 9 4 2 3 2" xfId="22539" xr:uid="{5FFEF487-F08A-48EB-A592-4927EE828390}"/>
    <cellStyle name="Normal 4 9 4 2 4" xfId="24395" xr:uid="{BAB0A28D-4E99-4B0E-BBA3-3FA6958A4ED7}"/>
    <cellStyle name="Normal 4 9 4 2 5" xfId="16873" xr:uid="{15504F81-1EA2-4C0E-B012-16BAE8A59B70}"/>
    <cellStyle name="Normal 4 9 4 3" xfId="5345" xr:uid="{0E040CF3-0042-422A-BA5E-6AAA80545842}"/>
    <cellStyle name="Normal 4 9 4 3 2" xfId="26418" xr:uid="{9737F622-9F4D-4215-9D5E-4603C76300E2}"/>
    <cellStyle name="Normal 4 9 4 3 3" xfId="14643" xr:uid="{1605F229-F8A2-4434-9B75-426B7260F6B9}"/>
    <cellStyle name="Normal 4 9 4 4" xfId="7096" xr:uid="{154A79A8-E326-4846-BD3C-FCF566EEFF09}"/>
    <cellStyle name="Normal 4 9 4 4 2" xfId="17476" xr:uid="{48CE7B65-0A47-49AA-A0FB-D19A0D3D9D98}"/>
    <cellStyle name="Normal 4 9 4 5" xfId="9929" xr:uid="{E883B33E-6308-4FF6-9680-F215C520DFC2}"/>
    <cellStyle name="Normal 4 9 4 5 2" xfId="20309" xr:uid="{5F0F5074-2CF6-416D-BFD7-6299FC13A09D}"/>
    <cellStyle name="Normal 4 9 4 6" xfId="25404" xr:uid="{BA7D3C25-E40B-4434-A1BB-73C9F27BBACC}"/>
    <cellStyle name="Normal 4 9 4 7" xfId="13964" xr:uid="{CE3262C7-FE81-4080-A643-90F204935236}"/>
    <cellStyle name="Normal 4 9 5" xfId="2946" xr:uid="{00000000-0005-0000-0000-0000C4060000}"/>
    <cellStyle name="Normal 4 9 5 2" xfId="6125" xr:uid="{8FE178C2-CBA3-433F-A7C2-84FC619F5B81}"/>
    <cellStyle name="Normal 4 9 5 2 2" xfId="24055" xr:uid="{4E4E5A2D-359D-46B2-A19E-DBF03D5EF5F9}"/>
    <cellStyle name="Normal 4 9 5 2 3" xfId="27542" xr:uid="{C39916A2-C003-4C43-9C9A-9AC63521D991}"/>
    <cellStyle name="Normal 4 9 5 2 4" xfId="15603" xr:uid="{4543F762-D666-4FA6-ABE4-C9631A5B5E34}"/>
    <cellStyle name="Normal 4 9 5 3" xfId="8056" xr:uid="{DE5353BF-C4EC-4276-9C20-3C9D1B71ABCA}"/>
    <cellStyle name="Normal 4 9 5 3 2" xfId="28758" xr:uid="{BC05135D-49F9-4C43-8779-B049198642E6}"/>
    <cellStyle name="Normal 4 9 5 3 3" xfId="18436" xr:uid="{AD4191F7-A8FF-4446-ABBC-0AF88631DCE5}"/>
    <cellStyle name="Normal 4 9 5 4" xfId="10889" xr:uid="{FA8A25CE-B31C-43F8-A59B-36EA28645A33}"/>
    <cellStyle name="Normal 4 9 5 4 2" xfId="21269" xr:uid="{4927AD9C-0BD5-4299-BC43-309E2FA370C1}"/>
    <cellStyle name="Normal 4 9 5 5" xfId="23970" xr:uid="{34073EE8-2408-4029-BCA1-F24C370C643F}"/>
    <cellStyle name="Normal 4 9 5 6" xfId="13466" xr:uid="{AC7DC948-1164-4B8F-BA4C-16C1F6D5BBCA}"/>
    <cellStyle name="Normal 4 9 6" xfId="2505" xr:uid="{00000000-0005-0000-0000-0000C5060000}"/>
    <cellStyle name="Normal 4 9 6 2" xfId="5784" xr:uid="{C5DB1F4C-84E0-4922-9AF3-EB13B41C9A24}"/>
    <cellStyle name="Normal 4 9 6 2 2" xfId="27871" xr:uid="{87BC2480-2AB3-4E58-946B-68C1A6688A73}"/>
    <cellStyle name="Normal 4 9 6 2 3" xfId="15176" xr:uid="{6429479B-48DE-4743-A1AE-AE3E25563ABC}"/>
    <cellStyle name="Normal 4 9 6 3" xfId="7629" xr:uid="{DC26186C-24BB-4851-B8BA-E951777B6486}"/>
    <cellStyle name="Normal 4 9 6 3 2" xfId="18009" xr:uid="{8D143DA6-04AA-4573-A04D-157B4DFCECA0}"/>
    <cellStyle name="Normal 4 9 6 4" xfId="10462" xr:uid="{6E09233B-E859-4C16-B2F7-186BEBD86034}"/>
    <cellStyle name="Normal 4 9 6 4 2" xfId="20842" xr:uid="{B2EBD67C-2D94-4BBC-9EC9-755791AC361C}"/>
    <cellStyle name="Normal 4 9 6 5" xfId="23169" xr:uid="{F03EBC55-AE1F-42DF-AB33-8551F9067632}"/>
    <cellStyle name="Normal 4 9 6 6" xfId="12892" xr:uid="{3021E087-4766-4419-B53E-DFF3977350AA}"/>
    <cellStyle name="Normal 4 9 7" xfId="2261" xr:uid="{00000000-0005-0000-0000-0000B9060000}"/>
    <cellStyle name="Normal 4 9 7 2" xfId="7387" xr:uid="{32C9A824-0488-4806-8D99-CFC51AABAF81}"/>
    <cellStyle name="Normal 4 9 7 2 2" xfId="17767" xr:uid="{DA96CD8A-5157-4F8F-9A9C-59010E38E781}"/>
    <cellStyle name="Normal 4 9 7 3" xfId="10220" xr:uid="{DC37B7A9-8333-428A-AFF8-B24F26B0F802}"/>
    <cellStyle name="Normal 4 9 7 3 2" xfId="20600" xr:uid="{09BA70BB-9E2F-4C92-BDE6-A2D55D353E26}"/>
    <cellStyle name="Normal 4 9 7 4" xfId="24843" xr:uid="{4CB515D3-9236-4373-A92A-18A2F5F6E62F}"/>
    <cellStyle name="Normal 4 9 7 5" xfId="14934" xr:uid="{A33D728C-722B-4236-A9CF-7BF81F686EC4}"/>
    <cellStyle name="Normal 4 9 8" xfId="3998" xr:uid="{FB00525F-F625-4EBD-91ED-9DCBAED536F6}"/>
    <cellStyle name="Normal 4 9 8 2" xfId="8821" xr:uid="{18EB733E-EE76-4921-A96E-C69C33C3D8B9}"/>
    <cellStyle name="Normal 4 9 8 2 2" xfId="19201" xr:uid="{30B088D8-493E-4B50-8AE3-E18AEF7C462B}"/>
    <cellStyle name="Normal 4 9 8 3" xfId="11654" xr:uid="{85D8D720-9657-4EE8-BBCD-0244CF3EF351}"/>
    <cellStyle name="Normal 4 9 8 3 2" xfId="22034" xr:uid="{0A524794-595E-421E-98C3-5BD4E863566A}"/>
    <cellStyle name="Normal 4 9 8 4" xfId="16368" xr:uid="{C46AB949-0015-4839-8683-C34DB6ABA655}"/>
    <cellStyle name="Normal 4 9 9" xfId="5341" xr:uid="{9F32A828-194D-41BB-86AC-BC1E9E4BD583}"/>
    <cellStyle name="Normal 4 9 9 2" xfId="14639"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2" xr:uid="{54CDD460-EA0A-4C9F-A2E9-D83616F70B34}"/>
    <cellStyle name="Normal 5 2 2 3 3 2 3 2 2 3" xfId="22973"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0" xr:uid="{51905AF2-C163-47F0-8B1F-2980361FD244}"/>
    <cellStyle name="Normal 5 2 2 3 3 2 3 2 3 3 3" xfId="30241" xr:uid="{CA1835E3-D7CA-494D-AA80-1B1149D5AFB8}"/>
    <cellStyle name="Normal 5 2 2 3 3 2 3 2 3 3 3 2" xfId="31384" xr:uid="{887E578E-D69D-402D-8C71-0EB314923E1C}"/>
    <cellStyle name="Normal 5 2 2 3 3 2 3 2 3 3 4" xfId="31581" xr:uid="{92D8B8E4-BB12-424E-9790-D21F8131DC73}"/>
    <cellStyle name="Normal 5 2 2 3 3 2 3 2 4" xfId="25786" xr:uid="{1D08EFFC-DA7F-41BE-978E-EC07123E36B4}"/>
    <cellStyle name="Normal 5 2 2 3 3 2 3 3" xfId="1058" xr:uid="{00000000-0005-0000-0000-0000D5050000}"/>
    <cellStyle name="Normal 5 2 2 3 3 2 3 4" xfId="2948" xr:uid="{00000000-0005-0000-0000-0000D2060000}"/>
    <cellStyle name="Normal 5 2 2 3 3 2 3 4 2" xfId="31295" xr:uid="{78CA0B19-A34B-4E31-AA24-2A14D9E7C4D2}"/>
    <cellStyle name="Normal 5 2 2 3 3 2 3 5" xfId="2101" xr:uid="{00000000-0005-0000-0000-000062020000}"/>
    <cellStyle name="Normal 5 2 2 3 3 2 3 5 2" xfId="4645" xr:uid="{DCF2241D-14ED-485A-9D65-B2AB943923E7}"/>
    <cellStyle name="Normal 5 2 2 3 3 2 3 5 3" xfId="30181" xr:uid="{A412684C-6109-4521-B609-EE02EEB536F2}"/>
    <cellStyle name="Normal 5 2 2 3 3 2 3 5 3 2" xfId="31325" xr:uid="{B0044842-2681-4637-80B7-F8CD98CD6A4C}"/>
    <cellStyle name="Normal 5 2 2 3 3 2 3 5 4" xfId="31521" xr:uid="{F88276D7-3241-416D-82B9-264DD5195C56}"/>
    <cellStyle name="Normal 5 2 2 3 3 2 3 6" xfId="4000" xr:uid="{F1B4F0B9-FD33-4680-A501-B9D0765C51F9}"/>
    <cellStyle name="Normal 5 2 2 3 3 2 3 6 2" xfId="4694" xr:uid="{87C651C8-4B39-4467-81FB-F4E1577DF4A5}"/>
    <cellStyle name="Normal 5 2 2 3 3 2 3 6 3" xfId="30302" xr:uid="{20D658DA-AA9C-4B8A-88DB-4A53FA3E1566}"/>
    <cellStyle name="Normal 5 2 2 3 3 2 3 6 3 2" xfId="31445" xr:uid="{8335C654-6A5B-43B0-9BF5-99B5E4D6EAF0}"/>
    <cellStyle name="Normal 5 2 2 3 3 2 3 6 4" xfId="31642" xr:uid="{648E6EA8-0CB8-4625-96BD-1713085C6150}"/>
    <cellStyle name="Normal 5 2 2 3 3 2 3 7" xfId="30123" xr:uid="{DAC80EA3-45F7-49F1-A349-239CC3856162}"/>
    <cellStyle name="Normal 5 2 2 3 3 2 3 7 2" xfId="30485" xr:uid="{207BB286-D44A-4530-97B5-78C32E75393D}"/>
    <cellStyle name="Normal 5 2 2 3 3 2 4" xfId="1059" xr:uid="{00000000-0005-0000-0000-0000D6050000}"/>
    <cellStyle name="Normal 5 2 2 3 3 2 4 2" xfId="2947" xr:uid="{00000000-0005-0000-0000-0000D3060000}"/>
    <cellStyle name="Normal 5 2 2 3 3 2 4 3" xfId="25591" xr:uid="{5B9280FC-9264-4B15-A200-680DEEC4D82C}"/>
    <cellStyle name="Normal 5 2 2 3 3 2 4 3 2" xfId="29623" xr:uid="{10ECCC93-74F9-4A09-802F-48DA5B303C31}"/>
    <cellStyle name="Normal 5 2 2 3 3 2 4 3 3" xfId="29599" xr:uid="{C8E61550-9BF6-4809-AD63-521FABB334AF}"/>
    <cellStyle name="Normal 5 2 2 3 3 2 4 3 3 2" xfId="29643" xr:uid="{CBBE4A4C-8051-48A5-A221-A862F98BE9FB}"/>
    <cellStyle name="Normal 5 2 2 3 3 2 4 3 3 3" xfId="30385" xr:uid="{869F3D5D-AE97-4CC5-B41A-A19DC4D969BE}"/>
    <cellStyle name="Normal 5 2 2 3 3 2 4 3 3 4" xfId="30372" xr:uid="{5CC7FCC2-30E8-4DE4-8C04-E4F3FF779ED6}"/>
    <cellStyle name="Normal 5 2 2 3 3 2 4 3 3 4 2" xfId="31711" xr:uid="{97349D98-A108-4282-8CFA-A793557F04C8}"/>
    <cellStyle name="Normal 5 2 2 3 3 2 4 3 4" xfId="30355" xr:uid="{1C60EA9A-684E-4679-89C8-749CEAB253C5}"/>
    <cellStyle name="Normal 5 2 2 3 3 2 4 3 4 2" xfId="31697" xr:uid="{AD204089-4C71-4050-991D-38E2B324F7EB}"/>
    <cellStyle name="Normal 5 2 2 3 3 2 5" xfId="2100" xr:uid="{00000000-0005-0000-0000-000060020000}"/>
    <cellStyle name="Normal 5 2 2 3 3 2 5 2" xfId="4664" xr:uid="{456E6ACB-B92B-4E09-90D7-9887AC9A6356}"/>
    <cellStyle name="Normal 5 2 2 3 3 2 5 3" xfId="30180" xr:uid="{949196C8-26F0-48F8-A360-5C93471FB753}"/>
    <cellStyle name="Normal 5 2 2 3 3 2 5 3 2" xfId="31324" xr:uid="{1776B697-3D7A-44A6-8CF4-26DCA157D5FD}"/>
    <cellStyle name="Normal 5 2 2 3 3 2 5 4" xfId="31520" xr:uid="{BEF860A1-5D07-4575-A886-606466C1C1D9}"/>
    <cellStyle name="Normal 5 2 2 3 3 2 6" xfId="3999" xr:uid="{A738EDEF-3EA0-4135-885D-6506E619A596}"/>
    <cellStyle name="Normal 5 2 2 3 3 2 6 2" xfId="4813" xr:uid="{54779593-FE24-451B-9985-E9D706451F82}"/>
    <cellStyle name="Normal 5 2 2 3 3 2 6 3" xfId="30301" xr:uid="{6891DA91-5722-4BAC-8C6B-FDD9DC564F07}"/>
    <cellStyle name="Normal 5 2 2 3 3 2 6 3 2" xfId="31444" xr:uid="{6A366D88-F890-46E2-BB04-E1D17258EF3B}"/>
    <cellStyle name="Normal 5 2 2 3 3 2 6 4" xfId="31641" xr:uid="{06A84B95-836D-4AEB-8DAA-809DFA91FB68}"/>
    <cellStyle name="Normal 5 2 2 3 3 2 7" xfId="30122" xr:uid="{16F6B502-50DE-40DF-90B1-0876CC1A1C94}"/>
    <cellStyle name="Normal 5 2 2 3 3 2 7 2" xfId="30484"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2 2" xfId="30089" xr:uid="{2B878A51-CD5F-4DE5-B930-3F48D284360B}"/>
    <cellStyle name="Normal 5 2 2 3 3 4 2 2 2 3" xfId="3718" xr:uid="{00000000-0005-0000-0000-000047050000}"/>
    <cellStyle name="Normal 5 2 2 3 3 4 2 2 2 3 2" xfId="4814" xr:uid="{A9DAC7E2-553D-4565-B80F-940B97A51BE8}"/>
    <cellStyle name="Normal 5 2 2 3 3 4 2 2 2 3 3" xfId="30242" xr:uid="{BA581B0B-DADD-427E-9227-F1A4995BB8C9}"/>
    <cellStyle name="Normal 5 2 2 3 3 4 2 2 2 3 3 2" xfId="31385" xr:uid="{D3E5510B-31A3-4A73-B547-9B3F2D2B326B}"/>
    <cellStyle name="Normal 5 2 2 3 3 4 2 2 2 3 4" xfId="31582" xr:uid="{21BABE29-A0ED-45DF-9708-DEE6E0C6E1A6}"/>
    <cellStyle name="Normal 5 2 2 3 3 4 2 2 2 4" xfId="25781" xr:uid="{36E75808-49D3-4D14-9DA6-61DB80D655FD}"/>
    <cellStyle name="Normal 5 2 2 3 3 4 2 2 3" xfId="1995" xr:uid="{00000000-0005-0000-0000-0000DD050000}"/>
    <cellStyle name="Normal 5 2 2 3 3 4 2 2 4" xfId="23412" xr:uid="{BA854DC5-60A5-4E12-82F7-BBD7FC263D3A}"/>
    <cellStyle name="Normal 5 2 2 3 3 4 2 3" xfId="1065" xr:uid="{00000000-0005-0000-0000-0000DE050000}"/>
    <cellStyle name="Normal 5 2 2 3 3 4 2 3 2" xfId="1066" xr:uid="{00000000-0005-0000-0000-0000DF050000}"/>
    <cellStyle name="Normal 5 2 2 3 3 4 2 3 2 2" xfId="25813" xr:uid="{0AE676AB-4C86-4CA3-9C45-55D8413D79AD}"/>
    <cellStyle name="Normal 5 2 2 3 3 4 2 3 2 3" xfId="23195" xr:uid="{A05CFCBC-1C32-439E-B3B0-8BBB5EA27847}"/>
    <cellStyle name="Normal 5 2 2 3 3 4 2 3 3" xfId="1067" xr:uid="{00000000-0005-0000-0000-0000E0050000}"/>
    <cellStyle name="Normal 5 2 2 3 3 4 2 3 3 2" xfId="24260" xr:uid="{4E635149-A9CA-4E61-A008-49F6F6E6E5A8}"/>
    <cellStyle name="Normal 5 2 2 3 3 4 2 3 3 3" xfId="24681" xr:uid="{F7A47AF9-6E5B-4813-8096-B603E3BB974D}"/>
    <cellStyle name="Normal 5 2 2 3 3 4 2 3 4" xfId="2103" xr:uid="{00000000-0005-0000-0000-000068020000}"/>
    <cellStyle name="Normal 5 2 2 3 3 4 2 3 4 2" xfId="4707" xr:uid="{B07E0505-B8A6-484D-AAA8-0C41974ED4F4}"/>
    <cellStyle name="Normal 5 2 2 3 3 4 2 3 4 3" xfId="30183" xr:uid="{9A0870E9-F2F2-44FB-8B46-C48A4968FEEF}"/>
    <cellStyle name="Normal 5 2 2 3 3 4 2 3 4 3 2" xfId="31327" xr:uid="{CF04E88C-F7B3-4D7A-9717-FD9ACBD6475E}"/>
    <cellStyle name="Normal 5 2 2 3 3 4 2 3 4 4" xfId="31523" xr:uid="{A111558E-E85F-4251-9D3B-B86A6E2852FF}"/>
    <cellStyle name="Normal 5 2 2 3 3 4 2 3 5" xfId="25791" xr:uid="{BE81E2B3-54B5-44DA-A7B7-DF27FBF44B0E}"/>
    <cellStyle name="Normal 5 2 2 3 3 4 2 3 6" xfId="30535" xr:uid="{6AF04956-A4AA-40F2-9013-C6A327256590}"/>
    <cellStyle name="Normal 5 2 2 3 3 4 2 4" xfId="24193" xr:uid="{8D3CA287-FEA1-4E49-ADF5-2EF14E33D055}"/>
    <cellStyle name="Normal 5 2 2 3 3 4 3" xfId="1068" xr:uid="{00000000-0005-0000-0000-0000E1050000}"/>
    <cellStyle name="Normal 5 2 2 3 3 4 4" xfId="2949" xr:uid="{00000000-0005-0000-0000-0000DB060000}"/>
    <cellStyle name="Normal 5 2 2 3 3 4 4 2" xfId="31289" xr:uid="{DEB5B321-0F2A-4419-A5CA-930B6F07E2F7}"/>
    <cellStyle name="Normal 5 2 2 3 3 4 5" xfId="2102" xr:uid="{00000000-0005-0000-0000-000065020000}"/>
    <cellStyle name="Normal 5 2 2 3 3 4 5 2" xfId="3790" xr:uid="{BC5A38D1-BFF3-476A-8A69-EA1EE0617EC6}"/>
    <cellStyle name="Normal 5 2 2 3 3 4 5 3" xfId="30182" xr:uid="{5C24DA68-97CD-49FE-802F-E259FD9B70A3}"/>
    <cellStyle name="Normal 5 2 2 3 3 4 5 3 2" xfId="31326" xr:uid="{79426398-3EAD-4E7A-9356-7A768B6FCB74}"/>
    <cellStyle name="Normal 5 2 2 3 3 4 5 4" xfId="31522" xr:uid="{3AC3627F-72DF-4B18-B008-B92A5C21CB5D}"/>
    <cellStyle name="Normal 5 2 2 3 3 4 6" xfId="4001" xr:uid="{D8FD9E04-9092-4C4B-A910-C73C5CD42691}"/>
    <cellStyle name="Normal 5 2 2 3 3 4 6 2" xfId="4693" xr:uid="{E279391E-A262-4102-8448-E71B06C35C79}"/>
    <cellStyle name="Normal 5 2 2 3 3 4 6 3" xfId="30303" xr:uid="{A30F632E-33C2-4D26-936D-ECDA03E22F6E}"/>
    <cellStyle name="Normal 5 2 2 3 3 4 6 3 2" xfId="31446" xr:uid="{164E3A5C-7416-44FC-8177-DC798DF6E6A0}"/>
    <cellStyle name="Normal 5 2 2 3 3 4 6 4" xfId="31643" xr:uid="{B9006B00-B933-4FB1-A35A-D7221D1C0512}"/>
    <cellStyle name="Normal 5 2 2 3 3 4 7" xfId="30124" xr:uid="{703E38E7-8BA4-47CE-A103-8E02D7643E7A}"/>
    <cellStyle name="Normal 5 2 2 3 3 4 7 2" xfId="30486" xr:uid="{2C6C969A-844E-4616-8573-0FAFBA4D69CF}"/>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3" xr:uid="{DF0BC7BF-5428-4780-84E3-7F8E288418C8}"/>
    <cellStyle name="Normal 5 2 2 3 3 5 3 2 2" xfId="27325" xr:uid="{F12C00FE-6AFB-4D00-84B2-71822DC2DF6A}"/>
    <cellStyle name="Normal 5 2 2 3 3 5 3 3" xfId="22847" xr:uid="{659AE614-353A-4FE0-9C98-E3D2FE7BC367}"/>
    <cellStyle name="Normal 5 2 2 3 3 5 3 4" xfId="30243" xr:uid="{10F24001-7CC0-44EC-B648-411E63A266B9}"/>
    <cellStyle name="Normal 5 2 2 3 3 5 3 4 2" xfId="31386" xr:uid="{B9C0C66D-8676-4A44-BA99-B9C8122368E0}"/>
    <cellStyle name="Normal 5 2 2 3 3 5 3 5" xfId="31583" xr:uid="{747A6EBE-5AA8-4D25-B6CA-2B8E86458B98}"/>
    <cellStyle name="Normal 5 2 2 3 3 5 4" xfId="25351"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0" xr:uid="{B47C1D1D-4990-4E6D-8D87-F2D0EA821190}"/>
    <cellStyle name="Normal 5 2 2 3 4 3 2 2 3" xfId="25683"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7" xr:uid="{2AAB0A08-DE9A-4C96-9B2A-1DB1A63BD9DB}"/>
    <cellStyle name="Normal 5 2 2 3 4 3 2 3 3 3" xfId="30244" xr:uid="{0B60F80B-7368-4D89-BA1E-AC6E4192ADD4}"/>
    <cellStyle name="Normal 5 2 2 3 4 3 2 3 3 3 2" xfId="31387" xr:uid="{6980F92F-2E8D-4F9E-B82F-A0952100F3DD}"/>
    <cellStyle name="Normal 5 2 2 3 4 3 2 3 3 4" xfId="31584" xr:uid="{7B6E9149-EDD8-47F2-8D5F-A2FC9635B763}"/>
    <cellStyle name="Normal 5 2 2 3 4 3 2 4" xfId="25684" xr:uid="{D36B2ED3-0F57-4BA2-8ECD-62BF05B0572F}"/>
    <cellStyle name="Normal 5 2 2 3 4 3 3" xfId="1077" xr:uid="{00000000-0005-0000-0000-0000EB050000}"/>
    <cellStyle name="Normal 5 2 2 3 4 3 4" xfId="2950" xr:uid="{00000000-0005-0000-0000-0000E1060000}"/>
    <cellStyle name="Normal 5 2 2 3 4 3 4 2" xfId="31273" xr:uid="{48413553-C1B7-4B8D-A3C6-C8BF89975138}"/>
    <cellStyle name="Normal 5 2 2 3 4 3 5" xfId="2105" xr:uid="{00000000-0005-0000-0000-00006C020000}"/>
    <cellStyle name="Normal 5 2 2 3 4 3 5 2" xfId="4052" xr:uid="{49B8B7A8-4856-40A4-A58F-9BFE37881BD3}"/>
    <cellStyle name="Normal 5 2 2 3 4 3 5 3" xfId="30185" xr:uid="{A70DBE0C-D5CA-4EAB-A3CA-07F95394E9AE}"/>
    <cellStyle name="Normal 5 2 2 3 4 3 5 3 2" xfId="31329" xr:uid="{490372D4-432A-4B6E-B243-E866D76B8184}"/>
    <cellStyle name="Normal 5 2 2 3 4 3 5 4" xfId="31525" xr:uid="{90AC1405-FE79-424A-BC37-FF05E9503406}"/>
    <cellStyle name="Normal 5 2 2 3 4 3 6" xfId="4003" xr:uid="{2E9BA179-24FF-4822-9D6C-F2734EFD2CB0}"/>
    <cellStyle name="Normal 5 2 2 3 4 3 6 2" xfId="4803" xr:uid="{2387F2B7-3B47-4789-BF4E-B979001A8FAA}"/>
    <cellStyle name="Normal 5 2 2 3 4 3 6 3" xfId="30305" xr:uid="{5726D493-8CED-4265-A434-DFD8EB311CD3}"/>
    <cellStyle name="Normal 5 2 2 3 4 3 6 3 2" xfId="31448" xr:uid="{FB181689-6E48-4E44-96B3-385555CE579C}"/>
    <cellStyle name="Normal 5 2 2 3 4 3 6 4" xfId="31645" xr:uid="{0067E494-22D7-4B3A-984D-B426336F4E2D}"/>
    <cellStyle name="Normal 5 2 2 3 4 3 7" xfId="30126" xr:uid="{902DB47F-C143-433C-8E02-ECCFBB8FA346}"/>
    <cellStyle name="Normal 5 2 2 3 4 3 7 2" xfId="30488" xr:uid="{56017849-602A-438E-96E0-4DE9B6F02764}"/>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5" xr:uid="{FB999CD8-02A8-4F7C-89CE-DB6631DE48C4}"/>
    <cellStyle name="Normal 5 2 2 3 4 4 3 3" xfId="30245" xr:uid="{EE5ADEA2-84D4-4505-87AE-A6C270C3F801}"/>
    <cellStyle name="Normal 5 2 2 3 4 4 3 3 2" xfId="31388" xr:uid="{DE289E50-B422-42E4-BB23-771C03B0FE6E}"/>
    <cellStyle name="Normal 5 2 2 3 4 4 3 4" xfId="31585" xr:uid="{8C678CD5-606D-4C9C-A7A2-159D864DB7F7}"/>
    <cellStyle name="Normal 5 2 2 3 4 5" xfId="2104" xr:uid="{00000000-0005-0000-0000-00006A020000}"/>
    <cellStyle name="Normal 5 2 2 3 4 5 2" xfId="4658" xr:uid="{67E9FDA9-5A2B-445D-B40D-93E8A98A8238}"/>
    <cellStyle name="Normal 5 2 2 3 4 5 3" xfId="30184" xr:uid="{4CB0E304-139B-42D7-9A87-E169EFE7D601}"/>
    <cellStyle name="Normal 5 2 2 3 4 5 3 2" xfId="31328" xr:uid="{0F5135EB-14E6-42DE-B2B0-75C666FB0A17}"/>
    <cellStyle name="Normal 5 2 2 3 4 5 4" xfId="31524" xr:uid="{E4FC8698-639F-4C7B-A547-7219F1D50986}"/>
    <cellStyle name="Normal 5 2 2 3 4 6" xfId="4002" xr:uid="{483D2F10-7048-47B5-8EC8-C27C7ED5C5D2}"/>
    <cellStyle name="Normal 5 2 2 3 4 6 2" xfId="4720" xr:uid="{9099B238-0B4B-4E4D-B266-C731E14F65F2}"/>
    <cellStyle name="Normal 5 2 2 3 4 6 3" xfId="30304" xr:uid="{CE79C3A2-8FAA-47C3-A986-94ABFF393284}"/>
    <cellStyle name="Normal 5 2 2 3 4 6 3 2" xfId="31447" xr:uid="{6D797409-02BE-47A8-973D-58729081A7B3}"/>
    <cellStyle name="Normal 5 2 2 3 4 6 4" xfId="31644" xr:uid="{F8C769A2-8633-48D8-9C86-DFE6F04F67C4}"/>
    <cellStyle name="Normal 5 2 2 3 4 7" xfId="30125" xr:uid="{920D9317-59AD-4444-9F3B-B0AB3DA1419C}"/>
    <cellStyle name="Normal 5 2 2 3 4 7 2" xfId="30487" xr:uid="{2D2D5388-0491-48DD-9BA0-7F231209010E}"/>
    <cellStyle name="Normal 5 2 2 3 5" xfId="2066" xr:uid="{00000000-0005-0000-0000-00005D020000}"/>
    <cellStyle name="Normal 5 2 2 3 5 2" xfId="4743" xr:uid="{D9BCE5B0-F41F-41F6-A6AC-41E5B78235A9}"/>
    <cellStyle name="Normal 5 2 2 3 5 3" xfId="30165" xr:uid="{F6DDC9EB-CD6C-4D04-8F67-4FD996169366}"/>
    <cellStyle name="Normal 5 2 2 3 5 3 2" xfId="30489" xr:uid="{063E2B6E-8838-4EF2-91BA-1A4AB6C209F2}"/>
    <cellStyle name="Normal 5 2 2 3 5 4" xfId="31505" xr:uid="{4C9C7E84-AA75-41E2-BFB1-21A740FAD8B6}"/>
    <cellStyle name="Normal 5 2 2 3 6" xfId="30102" xr:uid="{93BD7124-346B-4FA7-9E75-822A18739E86}"/>
    <cellStyle name="Normal 5 2 2 3 6 2" xfId="30470"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4" xr:uid="{B7ABCA13-C252-49DE-8A75-C393116E6978}"/>
    <cellStyle name="Normal 5 2 2 4 3 2 2 3" xfId="25770"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5" xr:uid="{E49EB17C-CF0A-4F32-A8B8-D0C3423F7ADE}"/>
    <cellStyle name="Normal 5 2 2 4 3 2 3 3 3" xfId="30246" xr:uid="{A9BCBA25-83A3-4A30-9CD3-15C108FB8C79}"/>
    <cellStyle name="Normal 5 2 2 4 3 2 3 3 3 2" xfId="31389" xr:uid="{05EB7F35-34C6-4A04-A0F4-C81EF4E61930}"/>
    <cellStyle name="Normal 5 2 2 4 3 2 3 3 4" xfId="31586" xr:uid="{75B07DF1-2E2E-4D26-A331-293EB1A84567}"/>
    <cellStyle name="Normal 5 2 2 4 3 2 4" xfId="24569" xr:uid="{CA10D6C3-1290-4ABF-AABF-26E17988ED1A}"/>
    <cellStyle name="Normal 5 2 2 4 3 3" xfId="1085" xr:uid="{00000000-0005-0000-0000-0000F5050000}"/>
    <cellStyle name="Normal 5 2 2 4 3 4" xfId="2951" xr:uid="{00000000-0005-0000-0000-0000E8060000}"/>
    <cellStyle name="Normal 5 2 2 4 3 4 2" xfId="31276" xr:uid="{5827531A-151D-490E-B9CC-5F64E61F31DF}"/>
    <cellStyle name="Normal 5 2 2 4 3 5" xfId="2107" xr:uid="{00000000-0005-0000-0000-000070020000}"/>
    <cellStyle name="Normal 5 2 2 4 3 5 2" xfId="4629" xr:uid="{CB491582-F2CB-4E36-BE6E-EFC681D7156D}"/>
    <cellStyle name="Normal 5 2 2 4 3 5 3" xfId="30187" xr:uid="{3AAE0EAE-E8B5-495C-B313-D9EF9D9CAB64}"/>
    <cellStyle name="Normal 5 2 2 4 3 5 3 2" xfId="31331" xr:uid="{0267AC5B-64C6-4486-ADCE-246F465FDD47}"/>
    <cellStyle name="Normal 5 2 2 4 3 5 4" xfId="31527" xr:uid="{9CB041FA-68C5-4343-A51A-DA27C8958F9D}"/>
    <cellStyle name="Normal 5 2 2 4 3 6" xfId="4005" xr:uid="{D558FD0F-23C1-46DD-B9F0-9F8795729785}"/>
    <cellStyle name="Normal 5 2 2 4 3 6 2" xfId="4712" xr:uid="{B120F520-B966-4AD5-8EBE-409F270073F9}"/>
    <cellStyle name="Normal 5 2 2 4 3 6 3" xfId="30307" xr:uid="{699D5CA2-FACA-4377-99AD-77942E973491}"/>
    <cellStyle name="Normal 5 2 2 4 3 6 3 2" xfId="31450" xr:uid="{5F533371-818D-4244-ABD4-7A17DD389363}"/>
    <cellStyle name="Normal 5 2 2 4 3 6 4" xfId="31647" xr:uid="{EB53F69C-BF68-4DCA-85B3-F9FB5F32E27C}"/>
    <cellStyle name="Normal 5 2 2 4 3 7" xfId="30128" xr:uid="{BDE27110-9B13-48B7-8653-B497F720F538}"/>
    <cellStyle name="Normal 5 2 2 4 3 7 2" xfId="30491" xr:uid="{FD9D9EF5-F197-45A3-BC3A-5650DE888412}"/>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0" xr:uid="{85B5A93A-A824-41A3-9870-5FB5020B28AB}"/>
    <cellStyle name="Normal 5 2 2 4 4 3 3" xfId="30247" xr:uid="{33C48EDD-9586-4230-8BA4-66265587F273}"/>
    <cellStyle name="Normal 5 2 2 4 4 3 3 2" xfId="31390" xr:uid="{922174FC-994D-4960-94F6-152FE500B889}"/>
    <cellStyle name="Normal 5 2 2 4 4 3 4" xfId="31587" xr:uid="{E291B842-5ED4-4126-8BEA-A2175FDD78C9}"/>
    <cellStyle name="Normal 5 2 2 4 5" xfId="2106" xr:uid="{00000000-0005-0000-0000-00006E020000}"/>
    <cellStyle name="Normal 5 2 2 4 5 2" xfId="4678" xr:uid="{1C1F360D-C6E5-496D-8E0B-7C61EF688A4B}"/>
    <cellStyle name="Normal 5 2 2 4 5 3" xfId="30186" xr:uid="{2FA02E78-E05B-4D87-8A46-DB8A8ADCC86C}"/>
    <cellStyle name="Normal 5 2 2 4 5 3 2" xfId="31330" xr:uid="{FBB927C5-8BB1-4180-BA69-EEF312036142}"/>
    <cellStyle name="Normal 5 2 2 4 5 4" xfId="31526" xr:uid="{8FFD126D-2DEA-4100-A5CD-7641C553E7A8}"/>
    <cellStyle name="Normal 5 2 2 4 6" xfId="4004" xr:uid="{487C8B09-2829-42FC-9B86-25DB3AB10663}"/>
    <cellStyle name="Normal 5 2 2 4 6 2" xfId="4776" xr:uid="{C7B64242-53F0-4D37-B483-14A3329CCC0F}"/>
    <cellStyle name="Normal 5 2 2 4 6 3" xfId="30306" xr:uid="{A106EA70-5CF5-4F4F-839A-1F540D6AFC82}"/>
    <cellStyle name="Normal 5 2 2 4 6 3 2" xfId="31449" xr:uid="{E6C509AA-8B5E-4123-B775-483D5B730539}"/>
    <cellStyle name="Normal 5 2 2 4 6 4" xfId="31646" xr:uid="{8920FE63-A71F-4725-A7D7-BA468668BA0F}"/>
    <cellStyle name="Normal 5 2 2 4 7" xfId="30127" xr:uid="{2236E3FF-3A86-4CD1-98F1-1886F111A065}"/>
    <cellStyle name="Normal 5 2 2 4 7 2" xfId="30490" xr:uid="{45FC10F0-4741-45B2-BDBE-913619A599F3}"/>
    <cellStyle name="Normal 5 2 2 5" xfId="29600" xr:uid="{51A7D0CB-4AEF-4815-897D-E9DF6C04761B}"/>
    <cellStyle name="Normal 5 2 2 5 2" xfId="29631" xr:uid="{4D46F027-DFAF-43F3-8432-E8ADA4FEF75B}"/>
    <cellStyle name="Normal 5 2 2 5 3" xfId="30356" xr:uid="{B88E4284-E474-4823-9891-BF93F08DC332}"/>
    <cellStyle name="Normal 5 2 2 5 3 2" xfId="30492" xr:uid="{31576F81-3AEC-4A0F-9C51-2A5DB1814C7E}"/>
    <cellStyle name="Normal 5 2 2 6" xfId="31497"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6" xr:uid="{4777385D-2B03-4739-880A-360C2F6CA172}"/>
    <cellStyle name="Normal 5 2 4 3 2 3 2 2 3" xfId="25590"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2" xr:uid="{FD3276C6-408C-4237-B809-AE73C12F6AE6}"/>
    <cellStyle name="Normal 5 2 4 3 2 3 2 3 3 3" xfId="30248" xr:uid="{8E939996-71BD-47CE-9BF4-4ED640E9C488}"/>
    <cellStyle name="Normal 5 2 4 3 2 3 2 3 3 3 2" xfId="31391" xr:uid="{E5FDB7D8-82CC-42F9-B24A-1AB0B72AE30F}"/>
    <cellStyle name="Normal 5 2 4 3 2 3 2 3 3 4" xfId="31588" xr:uid="{169BD90C-78A7-48C8-8B4D-B8A3362C27BE}"/>
    <cellStyle name="Normal 5 2 4 3 2 3 2 4" xfId="23144" xr:uid="{70717655-02F4-404C-95BB-4DB5536E3E99}"/>
    <cellStyle name="Normal 5 2 4 3 2 3 3" xfId="1101" xr:uid="{00000000-0005-0000-0000-000006060000}"/>
    <cellStyle name="Normal 5 2 4 3 2 3 4" xfId="2953" xr:uid="{00000000-0005-0000-0000-0000F4060000}"/>
    <cellStyle name="Normal 5 2 4 3 2 3 4 2" xfId="31277" xr:uid="{51508AF3-39AA-43A7-A514-BBE022261B7A}"/>
    <cellStyle name="Normal 5 2 4 3 2 3 5" xfId="2109" xr:uid="{00000000-0005-0000-0000-000079020000}"/>
    <cellStyle name="Normal 5 2 4 3 2 3 5 2" xfId="4628" xr:uid="{D9BC3CB2-5DA1-450C-BCAA-C84E226AB1E6}"/>
    <cellStyle name="Normal 5 2 4 3 2 3 5 3" xfId="30189" xr:uid="{2FCB911F-22F5-4527-8AEA-8BB8AA3518F0}"/>
    <cellStyle name="Normal 5 2 4 3 2 3 5 3 2" xfId="31333" xr:uid="{C304E2DA-C317-4027-B01C-219F31AF267C}"/>
    <cellStyle name="Normal 5 2 4 3 2 3 5 4" xfId="31529" xr:uid="{0DF2BB2A-E61A-4C92-BAFA-3A88549AEB66}"/>
    <cellStyle name="Normal 5 2 4 3 2 3 6" xfId="4007" xr:uid="{993A1062-C514-464B-A529-806C1AF30B6A}"/>
    <cellStyle name="Normal 5 2 4 3 2 3 6 2" xfId="4692" xr:uid="{C18C23D0-B407-4C1A-B972-7E83A621B743}"/>
    <cellStyle name="Normal 5 2 4 3 2 3 6 3" xfId="30309" xr:uid="{487F42B9-1B4B-44C3-988E-42342B8A86DF}"/>
    <cellStyle name="Normal 5 2 4 3 2 3 6 3 2" xfId="31452" xr:uid="{27CFB7E5-D04B-4E2D-9DC7-CDEAC6CF78C9}"/>
    <cellStyle name="Normal 5 2 4 3 2 3 6 4" xfId="31649" xr:uid="{4D303C41-AC8E-454A-A937-02A3DD263DCF}"/>
    <cellStyle name="Normal 5 2 4 3 2 3 7" xfId="30130" xr:uid="{83341974-E50B-44D0-9696-9A6A4FF79FC7}"/>
    <cellStyle name="Normal 5 2 4 3 2 3 7 2" xfId="30494" xr:uid="{62A7FCD7-3DD3-460C-A526-2E072EA83AC6}"/>
    <cellStyle name="Normal 5 2 4 3 2 4" xfId="1102" xr:uid="{00000000-0005-0000-0000-000007060000}"/>
    <cellStyle name="Normal 5 2 4 3 2 4 2" xfId="2952" xr:uid="{00000000-0005-0000-0000-0000F5060000}"/>
    <cellStyle name="Normal 5 2 4 3 2 4 3" xfId="24688" xr:uid="{973BBD0D-C702-493A-B63A-7B759697D574}"/>
    <cellStyle name="Normal 5 2 4 3 2 4 3 2" xfId="29620" xr:uid="{75BA985B-775E-4986-B0DE-8AF96A156831}"/>
    <cellStyle name="Normal 5 2 4 3 2 4 3 3" xfId="29601" xr:uid="{406D4EA0-1A70-4389-8944-9FA1A8219A8A}"/>
    <cellStyle name="Normal 5 2 4 3 2 4 3 3 2" xfId="29644" xr:uid="{923DCAA1-B380-4E41-9BA9-6417B9F666E0}"/>
    <cellStyle name="Normal 5 2 4 3 2 4 3 3 3" xfId="30386" xr:uid="{1139EB9C-6328-4471-8AA4-7F81A5EA54F4}"/>
    <cellStyle name="Normal 5 2 4 3 2 4 3 3 4" xfId="30373" xr:uid="{E276286F-A8BD-43EF-B465-B006F70E65A1}"/>
    <cellStyle name="Normal 5 2 4 3 2 4 3 3 4 2" xfId="31712" xr:uid="{71AE4F98-CC52-4A8A-914B-1B3A2FF29A1C}"/>
    <cellStyle name="Normal 5 2 4 3 2 4 3 4" xfId="30357" xr:uid="{BB7BBCD9-B969-4973-A8B6-6CB722F841E4}"/>
    <cellStyle name="Normal 5 2 4 3 2 4 3 4 2" xfId="31698" xr:uid="{F60ECDD6-7D39-47D2-80B0-FE4508F286D8}"/>
    <cellStyle name="Normal 5 2 4 3 2 5" xfId="2108" xr:uid="{00000000-0005-0000-0000-000077020000}"/>
    <cellStyle name="Normal 5 2 4 3 2 5 2" xfId="4633" xr:uid="{CE0C5B6A-2719-4A04-925F-57872C2DEC2B}"/>
    <cellStyle name="Normal 5 2 4 3 2 5 3" xfId="30188" xr:uid="{6A370297-6A41-4E24-B999-B6EBAA07B436}"/>
    <cellStyle name="Normal 5 2 4 3 2 5 3 2" xfId="31332" xr:uid="{966323EF-1FDA-4294-B815-716BB4BA52AC}"/>
    <cellStyle name="Normal 5 2 4 3 2 5 4" xfId="31528" xr:uid="{08096505-C56A-4159-AECA-7DFEAECA569B}"/>
    <cellStyle name="Normal 5 2 4 3 2 6" xfId="4006" xr:uid="{21BCC244-DE2D-4E05-B4CA-800C7ACB717D}"/>
    <cellStyle name="Normal 5 2 4 3 2 6 2" xfId="4807" xr:uid="{FE4BE598-DEBE-491E-8102-65FC12E0DC06}"/>
    <cellStyle name="Normal 5 2 4 3 2 6 3" xfId="30308" xr:uid="{F505CACC-2E7E-4908-B592-B7E4ACA029E0}"/>
    <cellStyle name="Normal 5 2 4 3 2 6 3 2" xfId="31451" xr:uid="{39A1DB0C-5820-4471-897E-0EF9158064D9}"/>
    <cellStyle name="Normal 5 2 4 3 2 6 4" xfId="31648" xr:uid="{5F240F98-984C-4E11-894B-FD68B60B2DC6}"/>
    <cellStyle name="Normal 5 2 4 3 2 7" xfId="30129" xr:uid="{C81275DE-CA30-40D7-AD33-FAB62E0FACED}"/>
    <cellStyle name="Normal 5 2 4 3 2 7 2" xfId="30493"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2 2" xfId="30090" xr:uid="{00FBE9D4-901D-40C4-AE9A-A01535727F0E}"/>
    <cellStyle name="Normal 5 2 4 3 4 2 2 2 3" xfId="3725" xr:uid="{00000000-0005-0000-0000-000077050000}"/>
    <cellStyle name="Normal 5 2 4 3 4 2 2 2 3 2" xfId="4698" xr:uid="{D86AE0E5-80AB-45CC-BB51-27009840DF19}"/>
    <cellStyle name="Normal 5 2 4 3 4 2 2 2 3 3" xfId="30249" xr:uid="{A5913D0B-F3AB-4685-B461-6789188CB0C7}"/>
    <cellStyle name="Normal 5 2 4 3 4 2 2 2 3 3 2" xfId="31392" xr:uid="{607078C3-D295-4A84-8F6C-C1F600B3DD7A}"/>
    <cellStyle name="Normal 5 2 4 3 4 2 2 2 3 4" xfId="31589" xr:uid="{A5395D31-9BC9-49DA-9AD2-437533C755D4}"/>
    <cellStyle name="Normal 5 2 4 3 4 2 2 2 4" xfId="25812" xr:uid="{68E33F85-01FB-4372-96FF-2C95551D6F42}"/>
    <cellStyle name="Normal 5 2 4 3 4 2 2 3" xfId="2001" xr:uid="{00000000-0005-0000-0000-00000E060000}"/>
    <cellStyle name="Normal 5 2 4 3 4 2 2 4" xfId="24561" xr:uid="{1ABF2154-0515-420D-BA6C-050AA83C1161}"/>
    <cellStyle name="Normal 5 2 4 3 4 2 3" xfId="1108" xr:uid="{00000000-0005-0000-0000-00000F060000}"/>
    <cellStyle name="Normal 5 2 4 3 4 2 3 2" xfId="1109" xr:uid="{00000000-0005-0000-0000-000010060000}"/>
    <cellStyle name="Normal 5 2 4 3 4 2 3 2 2" xfId="25778" xr:uid="{C55AA561-4A9A-4C64-850D-C3D11D4FEE4B}"/>
    <cellStyle name="Normal 5 2 4 3 4 2 3 2 3" xfId="24691" xr:uid="{A05F800E-9125-4B87-98E6-688A386B1177}"/>
    <cellStyle name="Normal 5 2 4 3 4 2 3 3" xfId="1110" xr:uid="{00000000-0005-0000-0000-000011060000}"/>
    <cellStyle name="Normal 5 2 4 3 4 2 3 3 2" xfId="25377" xr:uid="{F68CF08F-A168-4264-B126-2A6CE38A1A26}"/>
    <cellStyle name="Normal 5 2 4 3 4 2 3 3 3" xfId="25762" xr:uid="{FAF7D7DA-B154-4388-9D93-722B021D173F}"/>
    <cellStyle name="Normal 5 2 4 3 4 2 3 4" xfId="2111" xr:uid="{00000000-0005-0000-0000-00007F020000}"/>
    <cellStyle name="Normal 5 2 4 3 4 2 3 4 2" xfId="4770" xr:uid="{C01071CA-2E5F-4969-B1C0-9DBB04C21783}"/>
    <cellStyle name="Normal 5 2 4 3 4 2 3 4 3" xfId="30191" xr:uid="{CFC6C10D-19C1-4175-B722-F9F6FF830FDB}"/>
    <cellStyle name="Normal 5 2 4 3 4 2 3 4 3 2" xfId="31335" xr:uid="{DE48491A-8E71-4D53-BF3A-74F36656ED66}"/>
    <cellStyle name="Normal 5 2 4 3 4 2 3 4 4" xfId="31531" xr:uid="{28552DF3-DBCC-498D-A367-6FA965B21C26}"/>
    <cellStyle name="Normal 5 2 4 3 4 2 3 5" xfId="25280" xr:uid="{C7B4FAF3-1BA0-45BB-BA6F-44260C736B84}"/>
    <cellStyle name="Normal 5 2 4 3 4 2 3 6" xfId="30536" xr:uid="{63E07DC7-F18F-4505-A38A-112CFA74FEBB}"/>
    <cellStyle name="Normal 5 2 4 3 4 2 4" xfId="23056" xr:uid="{C7716834-6B7F-4C7C-AB0F-D110ACFBAC7A}"/>
    <cellStyle name="Normal 5 2 4 3 4 3" xfId="1111" xr:uid="{00000000-0005-0000-0000-000012060000}"/>
    <cellStyle name="Normal 5 2 4 3 4 4" xfId="2954" xr:uid="{00000000-0005-0000-0000-0000FD060000}"/>
    <cellStyle name="Normal 5 2 4 3 4 4 2" xfId="31282" xr:uid="{853362D5-299F-4808-978A-B0AF91C9FCCD}"/>
    <cellStyle name="Normal 5 2 4 3 4 5" xfId="2110" xr:uid="{00000000-0005-0000-0000-00007C020000}"/>
    <cellStyle name="Normal 5 2 4 3 4 5 2" xfId="4639" xr:uid="{9499810A-4B41-448D-89FA-46D00AE72935}"/>
    <cellStyle name="Normal 5 2 4 3 4 5 3" xfId="30190" xr:uid="{13D06800-6809-4CE8-A6F4-CD71FDE8EAC6}"/>
    <cellStyle name="Normal 5 2 4 3 4 5 3 2" xfId="31334" xr:uid="{F5FBEC01-0219-4E30-92D7-6771A93AA2AE}"/>
    <cellStyle name="Normal 5 2 4 3 4 5 4" xfId="31530" xr:uid="{FACAD6D8-BE20-4E78-A39A-9835E1A36A9E}"/>
    <cellStyle name="Normal 5 2 4 3 4 6" xfId="4008" xr:uid="{F6561F36-B5FA-449D-8623-6523BDF6513B}"/>
    <cellStyle name="Normal 5 2 4 3 4 6 2" xfId="4820" xr:uid="{2C1739FD-A387-4815-9D44-5238B913A269}"/>
    <cellStyle name="Normal 5 2 4 3 4 6 3" xfId="30310" xr:uid="{E1453DD1-D0D4-41B1-96A4-D543CB7B3645}"/>
    <cellStyle name="Normal 5 2 4 3 4 6 3 2" xfId="31453" xr:uid="{58F3D4EC-46BD-4B36-8C1D-A3BFAD097151}"/>
    <cellStyle name="Normal 5 2 4 3 4 6 4" xfId="31650" xr:uid="{740B3970-8CB7-4886-90DB-201FFA1F7212}"/>
    <cellStyle name="Normal 5 2 4 3 4 7" xfId="30131" xr:uid="{0FF9C2E0-D12A-4ABC-95BB-3755B3F83C84}"/>
    <cellStyle name="Normal 5 2 4 3 4 7 2" xfId="30495" xr:uid="{FC91A448-0B30-4A6D-BA82-B1E29BB27650}"/>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8" xr:uid="{CC143ED1-937D-4F73-A068-C4CF9C5A1DF7}"/>
    <cellStyle name="Normal 5 2 4 3 5 3 2 2" xfId="27326" xr:uid="{17D2031A-E82D-4478-9366-F21AB81BBD6E}"/>
    <cellStyle name="Normal 5 2 4 3 5 3 3" xfId="25639" xr:uid="{DFF53FD4-FEAE-46B9-BCF3-B4723EA48D7C}"/>
    <cellStyle name="Normal 5 2 4 3 5 3 4" xfId="30250" xr:uid="{E82F2118-577E-4536-B0CB-18761AB513DD}"/>
    <cellStyle name="Normal 5 2 4 3 5 3 4 2" xfId="31393" xr:uid="{AB0E8E94-3AAB-4649-AC96-B3051481793B}"/>
    <cellStyle name="Normal 5 2 4 3 5 3 5" xfId="31590" xr:uid="{A3F63B78-3266-4C42-90CB-09F9D2C3C287}"/>
    <cellStyle name="Normal 5 2 4 3 5 4" xfId="24428"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3" xr:uid="{AF438C16-2BAB-4175-8465-C867CB828BCF}"/>
    <cellStyle name="Normal 5 2 4 4 3 2 2 3" xfId="25290"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8" xr:uid="{F35494D6-FE07-48A7-A0C8-E98B5ABBC110}"/>
    <cellStyle name="Normal 5 2 4 4 3 2 3 3 3" xfId="30251" xr:uid="{3371D826-E6D0-4F85-B3CB-12EC5DC11E04}"/>
    <cellStyle name="Normal 5 2 4 4 3 2 3 3 3 2" xfId="31394" xr:uid="{9F866689-093F-47B5-BB7A-A67F81465E01}"/>
    <cellStyle name="Normal 5 2 4 4 3 2 3 3 4" xfId="31591" xr:uid="{DF05E4B7-CFDF-423C-9FBA-EF6B9FF57097}"/>
    <cellStyle name="Normal 5 2 4 4 3 2 4" xfId="24797" xr:uid="{868BB01E-4989-41C7-8624-51DC12DB0459}"/>
    <cellStyle name="Normal 5 2 4 4 3 3" xfId="1120" xr:uid="{00000000-0005-0000-0000-00001C060000}"/>
    <cellStyle name="Normal 5 2 4 4 3 4" xfId="2955" xr:uid="{00000000-0005-0000-0000-000003070000}"/>
    <cellStyle name="Normal 5 2 4 4 3 4 2" xfId="31272" xr:uid="{FA2917AE-C3BA-4BE1-A1E6-01DBDC065E54}"/>
    <cellStyle name="Normal 5 2 4 4 3 5" xfId="2113" xr:uid="{00000000-0005-0000-0000-000083020000}"/>
    <cellStyle name="Normal 5 2 4 4 3 5 2" xfId="3782" xr:uid="{D037D556-2DF5-490C-8D04-4D0D0B902C7F}"/>
    <cellStyle name="Normal 5 2 4 4 3 5 3" xfId="30193" xr:uid="{ADC3C70D-ACE5-4A69-B04D-15C35B0C6A21}"/>
    <cellStyle name="Normal 5 2 4 4 3 5 3 2" xfId="31337" xr:uid="{3649E89F-2542-4741-8FC6-5FCC29A22267}"/>
    <cellStyle name="Normal 5 2 4 4 3 5 4" xfId="31533" xr:uid="{8641E7A6-2611-4D56-836F-9152DD7762A5}"/>
    <cellStyle name="Normal 5 2 4 4 3 6" xfId="4010" xr:uid="{48584F99-0955-4DD2-8F83-B7B1E99DDE13}"/>
    <cellStyle name="Normal 5 2 4 4 3 6 2" xfId="4708" xr:uid="{05F490C6-261E-4F3C-99BE-89B9730F2236}"/>
    <cellStyle name="Normal 5 2 4 4 3 6 3" xfId="30312" xr:uid="{56E9FF0F-F58B-4D2E-A832-37CBBFB3815E}"/>
    <cellStyle name="Normal 5 2 4 4 3 6 3 2" xfId="31455" xr:uid="{A5973D2C-5654-4EBD-BEEE-E7F4FF14014D}"/>
    <cellStyle name="Normal 5 2 4 4 3 6 4" xfId="31652" xr:uid="{784DD7EA-AE1F-40B9-95A6-82033FC6AD60}"/>
    <cellStyle name="Normal 5 2 4 4 3 7" xfId="30133" xr:uid="{043D8D7C-0FB5-4B99-8C37-48CD2D0D46E8}"/>
    <cellStyle name="Normal 5 2 4 4 3 7 2" xfId="30497" xr:uid="{530030F0-59D0-4660-8567-AD5B7CB24B9B}"/>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3" xr:uid="{2B3CDEAC-4952-4F4E-97D6-E795D826D395}"/>
    <cellStyle name="Normal 5 2 4 4 4 3 3" xfId="30252" xr:uid="{E704B8BC-41EA-4454-AEA2-EF033FDE6340}"/>
    <cellStyle name="Normal 5 2 4 4 4 3 3 2" xfId="31395" xr:uid="{16EDD962-7E8E-4EA1-8369-937E3100EBBC}"/>
    <cellStyle name="Normal 5 2 4 4 4 3 4" xfId="31592" xr:uid="{EC278FCC-DA37-4F41-BA29-08FBF8957A8D}"/>
    <cellStyle name="Normal 5 2 4 4 5" xfId="1123" xr:uid="{00000000-0005-0000-0000-00001F060000}"/>
    <cellStyle name="Normal 5 2 4 4 5 2" xfId="4684" xr:uid="{00564EB2-1CAC-4E4B-B4B3-F5A40DFD44F8}"/>
    <cellStyle name="Normal 5 2 4 4 5 2 2" xfId="4824" xr:uid="{83E1FB17-2E9A-4803-B6F4-091CC3A05E18}"/>
    <cellStyle name="Normal 5 2 4 4 5 2 3" xfId="30350" xr:uid="{6DA91CAE-6F39-4002-B1F0-4B89033CE666}"/>
    <cellStyle name="Normal 5 2 4 4 5 2 3 2" xfId="31490" xr:uid="{383E5E58-7C91-413E-8FD2-3A67B7B19328}"/>
    <cellStyle name="Normal 5 2 4 4 5 2 4" xfId="31690" xr:uid="{20B02469-8862-47FA-AED8-8278520D8ED1}"/>
    <cellStyle name="Normal 5 2 4 4 5 3" xfId="4659" xr:uid="{B6A07F6F-9F13-4228-A8E1-D1C6B6C8E7AD}"/>
    <cellStyle name="Normal 5 2 4 4 5 4" xfId="24640" xr:uid="{11EB602C-CBF5-439D-843C-5A00AA8F3884}"/>
    <cellStyle name="Normal 5 2 4 4 6" xfId="2112" xr:uid="{00000000-0005-0000-0000-000081020000}"/>
    <cellStyle name="Normal 5 2 4 4 6 2" xfId="4695" xr:uid="{FE5B8EF5-9CD7-4287-865B-5A904A0E530B}"/>
    <cellStyle name="Normal 5 2 4 4 6 3" xfId="30192" xr:uid="{C315FB79-57F9-4A65-8EAE-6F681E6F5074}"/>
    <cellStyle name="Normal 5 2 4 4 6 3 2" xfId="31336" xr:uid="{BDB4D344-5AF5-4D2B-8B4E-5754C69F2E50}"/>
    <cellStyle name="Normal 5 2 4 4 6 4" xfId="31532" xr:uid="{B5BD0CD0-E8AF-4AEB-A2ED-0582CF3CA95A}"/>
    <cellStyle name="Normal 5 2 4 4 7" xfId="4009" xr:uid="{AD80C160-AEC5-4928-B410-574B477C1DBC}"/>
    <cellStyle name="Normal 5 2 4 4 7 2" xfId="4785" xr:uid="{F6E3D3A6-20C3-4DDD-A8D0-C82F8B32B771}"/>
    <cellStyle name="Normal 5 2 4 4 7 3" xfId="30311" xr:uid="{2CBF5DFB-D0DB-46CD-865F-1F5D4869B49D}"/>
    <cellStyle name="Normal 5 2 4 4 7 3 2" xfId="31454" xr:uid="{28056046-37C5-4210-A45E-87C91033B72C}"/>
    <cellStyle name="Normal 5 2 4 4 7 4" xfId="31651" xr:uid="{4A0F218C-119A-4271-A509-C12DF0B83723}"/>
    <cellStyle name="Normal 5 2 4 4 8" xfId="30132" xr:uid="{2E70D3D9-38AE-4F46-AE0C-D4B00782AB6B}"/>
    <cellStyle name="Normal 5 2 4 4 8 2" xfId="30496" xr:uid="{FF04236F-3AE0-4DDD-A3DA-183F84BE2F5D}"/>
    <cellStyle name="Normal 5 2 4 5" xfId="1124" xr:uid="{00000000-0005-0000-0000-000020060000}"/>
    <cellStyle name="Normal 5 2 4 5 2" xfId="1125" xr:uid="{00000000-0005-0000-0000-000021060000}"/>
    <cellStyle name="Normal 5 2 4 5 3" xfId="3729" xr:uid="{00000000-0005-0000-0000-00008A050000}"/>
    <cellStyle name="Normal 5 2 4 5 3 2" xfId="4792" xr:uid="{D64666DE-161D-45A7-8501-FCDF6FF74294}"/>
    <cellStyle name="Normal 5 2 4 5 3 3" xfId="30253" xr:uid="{6575DB17-95F3-4C95-905B-3ABC9211C442}"/>
    <cellStyle name="Normal 5 2 4 5 3 3 2" xfId="31396" xr:uid="{DE834904-B2BD-403C-9730-C8010FF03FF0}"/>
    <cellStyle name="Normal 5 2 4 5 3 4" xfId="31593" xr:uid="{F648D83E-0FF1-4AAA-9876-4826AC71E7EB}"/>
    <cellStyle name="Normal 5 2 4 5 4" xfId="30459" xr:uid="{15BA9B86-0397-4682-A1E5-049E65187509}"/>
    <cellStyle name="Normal 5 2 4 5 5" xfId="30498" xr:uid="{0311EE71-B5C4-4A8B-9CB9-F51438F5F7D7}"/>
    <cellStyle name="Normal 5 2 4 6" xfId="2067" xr:uid="{00000000-0005-0000-0000-000074020000}"/>
    <cellStyle name="Normal 5 2 4 6 2" xfId="4759" xr:uid="{35A1BC4F-2451-4737-BD49-D3AC91FFB2BF}"/>
    <cellStyle name="Normal 5 2 4 6 3" xfId="30166" xr:uid="{A6018F4F-C528-4905-BDB0-BF5E3AC61E88}"/>
    <cellStyle name="Normal 5 2 4 6 3 2" xfId="31314" xr:uid="{83AC687E-87C2-48AA-9A5B-F5AA4831B64D}"/>
    <cellStyle name="Normal 5 2 4 6 4" xfId="31506" xr:uid="{0746594F-F8C7-4596-9514-82C67CEA6E76}"/>
    <cellStyle name="Normal 5 2 4 7" xfId="30111" xr:uid="{342BA205-8867-43D9-9B72-B399D3F5B164}"/>
    <cellStyle name="Normal 5 2 4 7 2" xfId="30471"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79" xr:uid="{C484C0D9-74CC-4C6B-88A9-79BE48F69CF0}"/>
    <cellStyle name="Normal 5 2 6 3 2 2 3" xfId="23162"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0" xr:uid="{7604220B-D70E-4A63-A63C-24114FAE80C9}"/>
    <cellStyle name="Normal 5 2 6 3 2 3 3 3" xfId="30254" xr:uid="{B80B6B77-F421-43D1-972F-1A065BDBB1AC}"/>
    <cellStyle name="Normal 5 2 6 3 2 3 3 3 2" xfId="31397" xr:uid="{6EB86A97-DCE1-4A16-9432-1F99543E9238}"/>
    <cellStyle name="Normal 5 2 6 3 2 3 3 4" xfId="31594" xr:uid="{B6C515EE-3083-4209-8122-BC69D0B770D5}"/>
    <cellStyle name="Normal 5 2 6 3 2 4" xfId="23095" xr:uid="{84EBBAC2-5BAF-4007-9F20-78E3A440C6FD}"/>
    <cellStyle name="Normal 5 2 6 3 3" xfId="1133" xr:uid="{00000000-0005-0000-0000-00002A060000}"/>
    <cellStyle name="Normal 5 2 6 3 4" xfId="2957" xr:uid="{00000000-0005-0000-0000-00000B070000}"/>
    <cellStyle name="Normal 5 2 6 3 4 2" xfId="31279" xr:uid="{0E491AE0-2453-47A6-807A-49B64C0F5E81}"/>
    <cellStyle name="Normal 5 2 6 3 5" xfId="2115" xr:uid="{00000000-0005-0000-0000-000088020000}"/>
    <cellStyle name="Normal 5 2 6 3 5 2" xfId="4642" xr:uid="{55F936E5-2268-4048-890B-2E7F45921A47}"/>
    <cellStyle name="Normal 5 2 6 3 5 3" xfId="30195" xr:uid="{A8DA4185-04D3-45D0-99D2-1ED1AAD9939F}"/>
    <cellStyle name="Normal 5 2 6 3 5 3 2" xfId="31339" xr:uid="{CA9214E1-83A5-4F08-8718-28FA7D00E0BF}"/>
    <cellStyle name="Normal 5 2 6 3 5 4" xfId="31535" xr:uid="{9226D559-0753-4299-B3BF-2E415381B2FD}"/>
    <cellStyle name="Normal 5 2 6 3 6" xfId="4012" xr:uid="{28ED6A24-2FD5-4CA1-A14B-0556FD75683B}"/>
    <cellStyle name="Normal 5 2 6 3 6 2" xfId="4700" xr:uid="{B1BE088F-0CAA-4678-941E-5E508D832414}"/>
    <cellStyle name="Normal 5 2 6 3 6 3" xfId="30314" xr:uid="{3495266E-E1CD-4625-9ADF-210DC6DA8762}"/>
    <cellStyle name="Normal 5 2 6 3 6 3 2" xfId="31457" xr:uid="{88902C99-11AB-43A0-AE1B-DC07654E0B23}"/>
    <cellStyle name="Normal 5 2 6 3 6 4" xfId="31654" xr:uid="{566768B4-29FC-49F4-B34F-DAB710351185}"/>
    <cellStyle name="Normal 5 2 6 3 7" xfId="30135" xr:uid="{42B1072C-8B2A-4FA2-81EC-269C4E84A3A5}"/>
    <cellStyle name="Normal 5 2 6 3 7 2" xfId="30500" xr:uid="{54FBF52F-2716-45C2-84B6-D21E6196F530}"/>
    <cellStyle name="Normal 5 2 6 4" xfId="2956" xr:uid="{00000000-0005-0000-0000-00000C070000}"/>
    <cellStyle name="Normal 5 2 6 4 2" xfId="24396" xr:uid="{2449F7EF-3427-4B32-B170-EFC2A75FD0B4}"/>
    <cellStyle name="Normal 5 2 6 4 2 2" xfId="29618" xr:uid="{6BBA2B63-2EFB-461D-82A5-559378679EC0}"/>
    <cellStyle name="Normal 5 2 6 4 2 3" xfId="29602" xr:uid="{134584C4-53AD-45C7-B411-6D77BBDF85B0}"/>
    <cellStyle name="Normal 5 2 6 4 2 3 2" xfId="29645" xr:uid="{461ECB6C-10C9-41E7-B594-2C35C2ABB073}"/>
    <cellStyle name="Normal 5 2 6 4 2 3 3" xfId="30387" xr:uid="{F9B0019A-EB20-4842-B28E-89F54920EB78}"/>
    <cellStyle name="Normal 5 2 6 4 2 3 4" xfId="30374" xr:uid="{5FD3BC8F-F873-4B95-A007-369961038735}"/>
    <cellStyle name="Normal 5 2 6 4 2 3 4 2" xfId="31713" xr:uid="{C9092062-1AFC-4823-96DF-C19A312C94F8}"/>
    <cellStyle name="Normal 5 2 6 4 2 4" xfId="30358" xr:uid="{704420A6-BB13-4C4A-98E2-F5E54ACD7C79}"/>
    <cellStyle name="Normal 5 2 6 4 2 4 2" xfId="31699" xr:uid="{BFDDA610-75E9-4FB0-AECA-C28A0E3EE21C}"/>
    <cellStyle name="Normal 5 2 6 4 3" xfId="25734" xr:uid="{4B868893-5D9C-42B3-BD3C-3EDE8A95AE5E}"/>
    <cellStyle name="Normal 5 2 6 5" xfId="2114" xr:uid="{00000000-0005-0000-0000-000086020000}"/>
    <cellStyle name="Normal 5 2 6 5 2" xfId="3960" xr:uid="{FFE7DF02-3E33-41D1-A9B4-B30866C5927C}"/>
    <cellStyle name="Normal 5 2 6 5 3" xfId="30194" xr:uid="{E9C91989-B50D-4FEA-A02E-215D82A86398}"/>
    <cellStyle name="Normal 5 2 6 5 3 2" xfId="31338" xr:uid="{A1057280-B42D-4151-91E2-1101E0CD1D18}"/>
    <cellStyle name="Normal 5 2 6 5 4" xfId="31534" xr:uid="{E4FEB8EC-79F4-4159-9C42-EA456D479CB2}"/>
    <cellStyle name="Normal 5 2 6 6" xfId="4011" xr:uid="{C0B50273-D7A8-4911-83A8-B33EA77B3B8D}"/>
    <cellStyle name="Normal 5 2 6 6 2" xfId="4766" xr:uid="{B2AFAC66-1BE6-4CD0-9FFF-950CE52A8934}"/>
    <cellStyle name="Normal 5 2 6 6 3" xfId="30313" xr:uid="{766558CD-EAD6-40AD-BA68-9A404E0FB833}"/>
    <cellStyle name="Normal 5 2 6 6 3 2" xfId="31456" xr:uid="{09F532D0-1510-46DA-9DD7-4C6D46EEAB85}"/>
    <cellStyle name="Normal 5 2 6 6 4" xfId="31653" xr:uid="{CDD3E2C2-BDCA-4455-AFE6-F094AEF3D047}"/>
    <cellStyle name="Normal 5 2 6 7" xfId="30134" xr:uid="{E209EADA-9019-48FA-A3B0-FD7DD812FC2D}"/>
    <cellStyle name="Normal 5 2 6 7 2" xfId="30499" xr:uid="{806443B8-0098-40D3-A0A9-566A12CC2022}"/>
    <cellStyle name="Normal 5 2 7" xfId="1134" xr:uid="{00000000-0005-0000-0000-00002B060000}"/>
    <cellStyle name="Normal 5 2 7 2" xfId="1135" xr:uid="{00000000-0005-0000-0000-00002C060000}"/>
    <cellStyle name="Normal 5 2 7 2 2" xfId="30566" xr:uid="{EFFE7416-A60C-4E91-9C16-93A8F1582E4A}"/>
    <cellStyle name="Normal 5 2 7 2 2 2" xfId="30909" xr:uid="{B189041D-921E-4278-AAEF-960878300956}"/>
    <cellStyle name="Normal 5 2 7 3" xfId="1136" xr:uid="{00000000-0005-0000-0000-00002D060000}"/>
    <cellStyle name="Normal 5 2 7 3 2" xfId="31301" xr:uid="{34BD8BB5-E918-46B8-B0DF-8A393CE8E137}"/>
    <cellStyle name="Normal 5 2 7 4" xfId="3731" xr:uid="{00000000-0005-0000-0000-000095050000}"/>
    <cellStyle name="Normal 5 2 7 4 2" xfId="4771" xr:uid="{5E06A59F-611A-44B3-A971-E98276EE6A1C}"/>
    <cellStyle name="Normal 5 2 7 4 3" xfId="30255" xr:uid="{0B3F8B24-1002-4B57-966D-2232D44A5100}"/>
    <cellStyle name="Normal 5 2 7 4 3 2" xfId="31398" xr:uid="{AF1E7F16-F380-4E11-96CC-725B4E0771E5}"/>
    <cellStyle name="Normal 5 2 7 4 4" xfId="31595" xr:uid="{3DFA295E-7844-49B0-8B82-BE58EA95FF05}"/>
    <cellStyle name="Normal 5 2 7 5" xfId="29603" xr:uid="{0A6BA937-6FA9-46C5-B401-7A4E2A3B41BE}"/>
    <cellStyle name="Normal 5 2 7 5 2" xfId="29634" xr:uid="{35914BEE-4FA7-4AE4-8E19-11A63582B5DB}"/>
    <cellStyle name="Normal 5 2 7 5 3" xfId="30359" xr:uid="{7D9FA1DC-0177-4EB4-91BF-12DA7B230617}"/>
    <cellStyle name="Normal 5 2 7 5 3 2" xfId="31247" xr:uid="{596C7602-7F83-46A5-B111-7EE427D394BC}"/>
    <cellStyle name="Normal 5 2 7 5 4" xfId="30460" xr:uid="{EE1BBC0C-DEC6-48E2-9E76-8915452D4F3C}"/>
    <cellStyle name="Normal 5 2 7 6" xfId="30464" xr:uid="{B67CE484-5AAE-4B38-A64C-FCA93C257D22}"/>
    <cellStyle name="Normal 5 2 7 7" xfId="30501" xr:uid="{F7491843-7F9F-43C5-8AC2-233B453AC06B}"/>
    <cellStyle name="Normal 5 2 8" xfId="31262" xr:uid="{3941616B-0E99-4AFF-91D2-813ADB9BBB4A}"/>
    <cellStyle name="Normal 5 2 9" xfId="31496"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7" xr:uid="{7AABC8CD-E7F8-4AD3-82FF-7CFED1DB242B}"/>
    <cellStyle name="Normal 5 3 3 2 3 2 2 3" xfId="23200"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799" xr:uid="{3B592359-610D-414E-8647-51F1C23BDEBE}"/>
    <cellStyle name="Normal 5 3 3 2 3 2 3 3 3" xfId="30256" xr:uid="{53839113-09EB-44FD-9EEB-21FE5DD300D4}"/>
    <cellStyle name="Normal 5 3 3 2 3 2 3 3 3 2" xfId="31399" xr:uid="{43EB51E9-16CE-41A9-A7B7-D8DAA664D14C}"/>
    <cellStyle name="Normal 5 3 3 2 3 2 3 3 4" xfId="31596" xr:uid="{B617D199-4CED-4730-8A7F-1F5E3EB22FE3}"/>
    <cellStyle name="Normal 5 3 3 2 3 2 4" xfId="25761" xr:uid="{228DCD5C-5DC3-4868-97DD-445981D2F756}"/>
    <cellStyle name="Normal 5 3 3 2 3 3" xfId="1146" xr:uid="{00000000-0005-0000-0000-000038060000}"/>
    <cellStyle name="Normal 5 3 3 2 3 4" xfId="2958" xr:uid="{00000000-0005-0000-0000-000015070000}"/>
    <cellStyle name="Normal 5 3 3 2 3 4 2" xfId="31278" xr:uid="{10A152D0-5DF9-4181-A6B6-C858B6F9085A}"/>
    <cellStyle name="Normal 5 3 3 2 3 5" xfId="2117" xr:uid="{00000000-0005-0000-0000-00008F020000}"/>
    <cellStyle name="Normal 5 3 3 2 3 5 2" xfId="4666" xr:uid="{9506A050-893F-44B9-8047-501E583497C1}"/>
    <cellStyle name="Normal 5 3 3 2 3 5 3" xfId="30197" xr:uid="{8D8A1CE9-FEE7-4142-8793-E6203B687F03}"/>
    <cellStyle name="Normal 5 3 3 2 3 5 3 2" xfId="31341" xr:uid="{D7925A58-8098-4AE1-98BB-5CA947DA6131}"/>
    <cellStyle name="Normal 5 3 3 2 3 5 4" xfId="31537" xr:uid="{CCFCB723-F6AD-462F-92D2-0C0CFB839584}"/>
    <cellStyle name="Normal 5 3 3 2 3 6" xfId="4014" xr:uid="{31A0DB43-85D3-4869-AD70-E01D62E64B6B}"/>
    <cellStyle name="Normal 5 3 3 2 3 6 2" xfId="4744" xr:uid="{6436B6BC-B08C-4B15-8C97-B396796FEFE9}"/>
    <cellStyle name="Normal 5 3 3 2 3 6 3" xfId="30316" xr:uid="{EB6FEB56-F905-4D2F-8C85-EEBBA0E88454}"/>
    <cellStyle name="Normal 5 3 3 2 3 6 3 2" xfId="31459" xr:uid="{80FFA81D-979C-43E1-8A33-E20BC8074AB0}"/>
    <cellStyle name="Normal 5 3 3 2 3 6 4" xfId="31656" xr:uid="{9DC2141B-F0B4-4E56-8BF2-20FADB2BC459}"/>
    <cellStyle name="Normal 5 3 3 2 3 7" xfId="30137" xr:uid="{CEEC2368-E04C-4884-B7E9-1C0EF9192CCC}"/>
    <cellStyle name="Normal 5 3 3 2 3 7 2" xfId="30503"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3" xr:uid="{D70A007E-549D-49FA-BB0C-2AAD55339FA5}"/>
    <cellStyle name="Normal 5 3 3 2 4 4 3" xfId="30257" xr:uid="{CEDC34C4-7C4F-42F8-A728-9E1B2B72E5DF}"/>
    <cellStyle name="Normal 5 3 3 2 4 4 3 2" xfId="31400" xr:uid="{04E1DCED-0041-4798-B5EF-C75E7638C8D7}"/>
    <cellStyle name="Normal 5 3 3 2 4 4 4" xfId="31597" xr:uid="{8CEB4D3F-87E4-4675-A00E-13A23237EE90}"/>
    <cellStyle name="Normal 5 3 3 2 5" xfId="2116" xr:uid="{00000000-0005-0000-0000-00008D020000}"/>
    <cellStyle name="Normal 5 3 3 2 5 2" xfId="4641" xr:uid="{6378A6EC-FE82-4A4D-B72E-F6F245354E18}"/>
    <cellStyle name="Normal 5 3 3 2 5 3" xfId="30196" xr:uid="{0981AB84-2DA6-4145-8664-7123FC7576F6}"/>
    <cellStyle name="Normal 5 3 3 2 5 3 2" xfId="31340" xr:uid="{EB2B9519-500F-4130-8E51-DAC57147922E}"/>
    <cellStyle name="Normal 5 3 3 2 5 4" xfId="31536" xr:uid="{0371D498-EC60-404F-B603-BA455C09888E}"/>
    <cellStyle name="Normal 5 3 3 2 6" xfId="4013" xr:uid="{336F4594-40A6-452F-A442-AD096348AEFF}"/>
    <cellStyle name="Normal 5 3 3 2 6 2" xfId="4751" xr:uid="{9079EEE4-247F-4C6E-9514-EE91EF9D4BBA}"/>
    <cellStyle name="Normal 5 3 3 2 6 3" xfId="30315" xr:uid="{B0057DC8-8D51-4F0B-8203-572F5C4F51C8}"/>
    <cellStyle name="Normal 5 3 3 2 6 3 2" xfId="31458" xr:uid="{64DB68D6-4682-48F1-BA8A-90265E89A3AD}"/>
    <cellStyle name="Normal 5 3 3 2 6 4" xfId="31655" xr:uid="{472E5388-6075-4B31-97C3-77FAE2C3A31D}"/>
    <cellStyle name="Normal 5 3 3 2 7" xfId="30136" xr:uid="{D531B8A8-AA54-477A-BB5E-9C4205A9F66B}"/>
    <cellStyle name="Normal 5 3 3 2 7 2" xfId="30502" xr:uid="{F0BFF427-E566-43AB-88DF-26A10FC54877}"/>
    <cellStyle name="Normal 5 3 3 3" xfId="1150" xr:uid="{00000000-0005-0000-0000-00003C060000}"/>
    <cellStyle name="Normal 5 3 3 3 2" xfId="1151" xr:uid="{00000000-0005-0000-0000-00003D060000}"/>
    <cellStyle name="Normal 5 3 3 3 3" xfId="3734" xr:uid="{00000000-0005-0000-0000-0000A4050000}"/>
    <cellStyle name="Normal 5 3 3 3 3 2" xfId="4717" xr:uid="{8F567422-14B6-49FC-9961-886E57C38FD3}"/>
    <cellStyle name="Normal 5 3 3 3 3 3" xfId="30258" xr:uid="{408ABDB9-2147-48DA-BFA3-76DF31BA6EC1}"/>
    <cellStyle name="Normal 5 3 3 3 3 3 2" xfId="31401" xr:uid="{A65CE80A-A839-4049-ADFD-AAF8F6EE6D79}"/>
    <cellStyle name="Normal 5 3 3 3 3 4" xfId="31598"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2 2" xfId="30081" xr:uid="{E69CF877-FED2-44A6-9C89-2AAF3ED69E2C}"/>
    <cellStyle name="Normal 5 3 3 4 2 2 2 3" xfId="3735" xr:uid="{00000000-0005-0000-0000-0000A9050000}"/>
    <cellStyle name="Normal 5 3 3 4 2 2 2 3 2" xfId="4716" xr:uid="{445C2ED0-AA7A-4C15-99E2-A6CE07F7E750}"/>
    <cellStyle name="Normal 5 3 3 4 2 2 2 3 3" xfId="30259" xr:uid="{4500CED2-90B4-4C83-84D6-D51298D69CD2}"/>
    <cellStyle name="Normal 5 3 3 4 2 2 2 3 3 2" xfId="31402" xr:uid="{E891891A-4822-421D-B2CD-A770A72BB211}"/>
    <cellStyle name="Normal 5 3 3 4 2 2 2 3 4" xfId="31599" xr:uid="{1B9D8C01-B3C8-4875-9346-DF245DF8B53F}"/>
    <cellStyle name="Normal 5 3 3 4 2 2 2 4" xfId="24305" xr:uid="{B84CB32D-E550-4F7F-8234-69C0A8DFB328}"/>
    <cellStyle name="Normal 5 3 3 4 2 2 3" xfId="2006" xr:uid="{00000000-0005-0000-0000-000043060000}"/>
    <cellStyle name="Normal 5 3 3 4 2 2 4" xfId="25455" xr:uid="{8817E783-FA64-4F82-BECB-0B2150089D6E}"/>
    <cellStyle name="Normal 5 3 3 4 2 3" xfId="1156" xr:uid="{00000000-0005-0000-0000-000044060000}"/>
    <cellStyle name="Normal 5 3 3 4 2 3 2" xfId="1157" xr:uid="{00000000-0005-0000-0000-000045060000}"/>
    <cellStyle name="Normal 5 3 3 4 2 3 2 2" xfId="23073" xr:uid="{734DB718-C965-4982-84A7-9AB74327D0C2}"/>
    <cellStyle name="Normal 5 3 3 4 2 3 2 3" xfId="23237" xr:uid="{B7DA6B19-166C-4C18-AA12-FA39D1A5F057}"/>
    <cellStyle name="Normal 5 3 3 4 2 3 3" xfId="1158" xr:uid="{00000000-0005-0000-0000-000046060000}"/>
    <cellStyle name="Normal 5 3 3 4 2 3 3 2" xfId="25737" xr:uid="{F10BEF07-3DB5-4991-93CD-1FB98106BECB}"/>
    <cellStyle name="Normal 5 3 3 4 2 3 3 3" xfId="25088" xr:uid="{F1AF3DEA-DD47-4D7C-AA76-F553B9892BA2}"/>
    <cellStyle name="Normal 5 3 3 4 2 3 4" xfId="2119" xr:uid="{00000000-0005-0000-0000-000095020000}"/>
    <cellStyle name="Normal 5 3 3 4 2 3 4 2" xfId="4715" xr:uid="{9B130290-3EDE-4BC8-974D-86A484E65339}"/>
    <cellStyle name="Normal 5 3 3 4 2 3 4 3" xfId="30199" xr:uid="{FC394264-21C2-443A-85AC-A09B6102770E}"/>
    <cellStyle name="Normal 5 3 3 4 2 3 4 3 2" xfId="31343" xr:uid="{B397F56A-E127-4FEB-B511-42354C6ED55C}"/>
    <cellStyle name="Normal 5 3 3 4 2 3 4 4" xfId="31539" xr:uid="{807C005B-BCFB-47D1-823C-E799B44488B6}"/>
    <cellStyle name="Normal 5 3 3 4 2 3 5" xfId="24942" xr:uid="{9F045087-C642-46A8-91FD-AAF692F573EC}"/>
    <cellStyle name="Normal 5 3 3 4 2 3 6" xfId="30537" xr:uid="{4F060E07-9DDD-4899-B86B-3CC298685E95}"/>
    <cellStyle name="Normal 5 3 3 4 2 4" xfId="24106" xr:uid="{948204CC-FE7E-44DB-B145-20BC57C9DDCF}"/>
    <cellStyle name="Normal 5 3 3 4 3" xfId="1159" xr:uid="{00000000-0005-0000-0000-000047060000}"/>
    <cellStyle name="Normal 5 3 3 4 4" xfId="2959" xr:uid="{00000000-0005-0000-0000-00001E070000}"/>
    <cellStyle name="Normal 5 3 3 4 4 2" xfId="31291" xr:uid="{F161427D-9EB4-4451-9A6A-06D7E603F9F7}"/>
    <cellStyle name="Normal 5 3 3 4 5" xfId="2118" xr:uid="{00000000-0005-0000-0000-000092020000}"/>
    <cellStyle name="Normal 5 3 3 4 5 2" xfId="4669" xr:uid="{C1D65F0E-85F0-4012-A373-B75FD3E1BAA3}"/>
    <cellStyle name="Normal 5 3 3 4 5 3" xfId="30198" xr:uid="{BA5F1E7E-EAF0-4465-897E-F4668DC5C4A0}"/>
    <cellStyle name="Normal 5 3 3 4 5 3 2" xfId="31342" xr:uid="{ABFF19D9-FA8A-40A6-A15A-35E0040E4045}"/>
    <cellStyle name="Normal 5 3 3 4 5 4" xfId="31538" xr:uid="{50683AFB-0840-4025-A64C-4D13E7846670}"/>
    <cellStyle name="Normal 5 3 3 4 6" xfId="4015" xr:uid="{D2756F3F-6B90-4F0D-A058-F63FBCF3FF7E}"/>
    <cellStyle name="Normal 5 3 3 4 6 2" xfId="4781" xr:uid="{6E3C98E3-D3AA-4BD6-A38C-7B56FF88A673}"/>
    <cellStyle name="Normal 5 3 3 4 6 3" xfId="30317" xr:uid="{A1494EBF-E472-4D23-9E90-66371198EBEC}"/>
    <cellStyle name="Normal 5 3 3 4 6 3 2" xfId="31460" xr:uid="{5598B1F7-1EC4-47B1-BDD3-05CD60976B56}"/>
    <cellStyle name="Normal 5 3 3 4 6 4" xfId="31657" xr:uid="{02121827-5E2D-4E5E-A409-436155C20907}"/>
    <cellStyle name="Normal 5 3 3 4 7" xfId="30138" xr:uid="{347E797A-C3DA-48FE-923F-48D6C2483068}"/>
    <cellStyle name="Normal 5 3 3 4 7 2" xfId="30504" xr:uid="{2B8EC82B-053E-4181-83D9-DD6F2D19A0F7}"/>
    <cellStyle name="Normal 5 3 3 5" xfId="1160" xr:uid="{00000000-0005-0000-0000-000048060000}"/>
    <cellStyle name="Normal 5 3 3 5 2" xfId="1161" xr:uid="{00000000-0005-0000-0000-000049060000}"/>
    <cellStyle name="Normal 5 3 3 5 3" xfId="3736" xr:uid="{00000000-0005-0000-0000-0000B0050000}"/>
    <cellStyle name="Normal 5 3 3 5 3 2" xfId="4806" xr:uid="{13429663-B3E8-4F7D-8BB0-5D8781B62C1D}"/>
    <cellStyle name="Normal 5 3 3 5 3 2 2" xfId="27327" xr:uid="{D1D742DB-1D3F-4ADA-891E-043A0C8CE4C5}"/>
    <cellStyle name="Normal 5 3 3 5 3 3" xfId="25682" xr:uid="{AE73F470-D748-4439-B078-FE8783C376B5}"/>
    <cellStyle name="Normal 5 3 3 5 3 4" xfId="30260" xr:uid="{2013BC4F-1489-4ABC-B72A-BF4F1AE08F66}"/>
    <cellStyle name="Normal 5 3 3 5 3 4 2" xfId="31403" xr:uid="{DFB6642C-C241-44DB-BD6A-3B774736CE12}"/>
    <cellStyle name="Normal 5 3 3 5 3 5" xfId="31600" xr:uid="{03BEB35F-10DC-466C-B4F6-64DC8F5CFD34}"/>
    <cellStyle name="Normal 5 3 3 5 4" xfId="25354"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1" xr:uid="{F69489D8-2553-48CA-8E76-55D2E5877230}"/>
    <cellStyle name="Normal 5 3 3 6 3 3" xfId="30261" xr:uid="{D9421690-CFB8-4A7F-8514-10825D246B89}"/>
    <cellStyle name="Normal 5 3 3 6 3 3 2" xfId="31404" xr:uid="{3C2573D1-AC8F-4143-A4EB-DB65B7B44633}"/>
    <cellStyle name="Normal 5 3 3 6 3 4" xfId="31601"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1" xr:uid="{84C347B8-748F-45AB-A28A-FBC4824CE893}"/>
    <cellStyle name="Normal 5 3 4 3 2 2 3" xfId="24138"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7" xr:uid="{27CD84D7-B911-4190-A3D0-FB0C125E7707}"/>
    <cellStyle name="Normal 5 3 4 3 2 3 3 3" xfId="30262" xr:uid="{BF899BB0-E15F-4E51-901D-CDD6A013BF10}"/>
    <cellStyle name="Normal 5 3 4 3 2 3 3 3 2" xfId="31405" xr:uid="{C4B75909-CC22-4C7F-BDF8-B7847156ED0A}"/>
    <cellStyle name="Normal 5 3 4 3 2 3 3 4" xfId="31602" xr:uid="{D1B3BD06-D116-43C5-A228-6E03144C7F35}"/>
    <cellStyle name="Normal 5 3 4 3 2 4" xfId="24653" xr:uid="{5F063B03-3FE5-47FE-9028-D7BB1C893E88}"/>
    <cellStyle name="Normal 5 3 4 3 3" xfId="1169" xr:uid="{00000000-0005-0000-0000-000053060000}"/>
    <cellStyle name="Normal 5 3 4 3 4" xfId="2960" xr:uid="{00000000-0005-0000-0000-000024070000}"/>
    <cellStyle name="Normal 5 3 4 3 4 2" xfId="31286" xr:uid="{DCD0F34B-C807-48EF-AD43-4F507781571A}"/>
    <cellStyle name="Normal 5 3 4 3 5" xfId="2121" xr:uid="{00000000-0005-0000-0000-000099020000}"/>
    <cellStyle name="Normal 5 3 4 3 5 2" xfId="3817" xr:uid="{9369DBB9-DD67-4338-8EB8-DA10B04D3AFA}"/>
    <cellStyle name="Normal 5 3 4 3 5 3" xfId="30201" xr:uid="{93B0F0FE-EEB4-4F30-BC7B-21D74A10E953}"/>
    <cellStyle name="Normal 5 3 4 3 5 3 2" xfId="31345" xr:uid="{C1C74FE2-D0BD-48ED-92BA-3137D666D3B8}"/>
    <cellStyle name="Normal 5 3 4 3 5 4" xfId="31541" xr:uid="{E2D064AD-4A27-4CEF-A265-0794D4FEB3DD}"/>
    <cellStyle name="Normal 5 3 4 3 6" xfId="4017" xr:uid="{1613ADCD-F7DC-4D24-BE2E-0512CCDB9F7E}"/>
    <cellStyle name="Normal 5 3 4 3 6 2" xfId="4696" xr:uid="{DE044A17-1F25-42F0-A6B5-42ABCA6D7CD9}"/>
    <cellStyle name="Normal 5 3 4 3 6 3" xfId="30319" xr:uid="{AD79B433-505B-4DDB-81D4-604D12CD1CB9}"/>
    <cellStyle name="Normal 5 3 4 3 6 3 2" xfId="31462" xr:uid="{1800BDA3-11C3-40C5-978D-FA7BA615088A}"/>
    <cellStyle name="Normal 5 3 4 3 6 4" xfId="31659" xr:uid="{26F0A201-B426-425F-9086-BCB13F3DABE8}"/>
    <cellStyle name="Normal 5 3 4 3 7" xfId="30140" xr:uid="{8464588B-FBC9-4AEB-8137-4B7B64E1AFE0}"/>
    <cellStyle name="Normal 5 3 4 3 7 2" xfId="30506" xr:uid="{0455E1FF-3A8B-40C3-BF3A-C60A750C7BEF}"/>
    <cellStyle name="Normal 5 3 4 4" xfId="1170" xr:uid="{00000000-0005-0000-0000-000054060000}"/>
    <cellStyle name="Normal 5 3 4 4 2" xfId="2009" xr:uid="{00000000-0005-0000-0000-000055060000}"/>
    <cellStyle name="Normal 5 3 4 4 3" xfId="3739" xr:uid="{00000000-0005-0000-0000-0000BC050000}"/>
    <cellStyle name="Normal 5 3 4 4 3 2" xfId="4812" xr:uid="{0CFAAAB0-0B1B-448C-AA6F-6335CBAD8CA9}"/>
    <cellStyle name="Normal 5 3 4 4 3 3" xfId="30263" xr:uid="{A5471799-C0C9-4589-A46E-238EA1C8E213}"/>
    <cellStyle name="Normal 5 3 4 4 3 3 2" xfId="31406" xr:uid="{AF8662C3-806E-4CF6-8668-C63E00A0A729}"/>
    <cellStyle name="Normal 5 3 4 4 3 4" xfId="31603" xr:uid="{9B29F8B9-D0B4-45B0-BBC8-179A09C7733D}"/>
    <cellStyle name="Normal 5 3 4 5" xfId="2120" xr:uid="{00000000-0005-0000-0000-000097020000}"/>
    <cellStyle name="Normal 5 3 4 5 2" xfId="4651" xr:uid="{AE4239F0-8210-40A2-B60A-C02B564418C5}"/>
    <cellStyle name="Normal 5 3 4 5 3" xfId="30200" xr:uid="{C013D1DD-471B-403F-9025-A8E80966F87F}"/>
    <cellStyle name="Normal 5 3 4 5 3 2" xfId="31344" xr:uid="{1C4CE880-E9D0-4A50-950B-816A84BF1515}"/>
    <cellStyle name="Normal 5 3 4 5 4" xfId="31540" xr:uid="{3131D79D-CA78-43D8-8AFB-AF83F6987B75}"/>
    <cellStyle name="Normal 5 3 4 6" xfId="4016" xr:uid="{CB599806-7C8A-45F6-9C5C-00B11E4887E0}"/>
    <cellStyle name="Normal 5 3 4 6 2" xfId="4687" xr:uid="{C33C1D9E-89E1-44FF-859F-F450C4814C70}"/>
    <cellStyle name="Normal 5 3 4 6 3" xfId="30318" xr:uid="{AF3B5E87-0871-4E2F-8B2C-CF43843C27F0}"/>
    <cellStyle name="Normal 5 3 4 6 3 2" xfId="31461" xr:uid="{1899F4E4-4289-40CD-8114-19BEC7B0B04B}"/>
    <cellStyle name="Normal 5 3 4 6 4" xfId="31658" xr:uid="{67082448-0D89-4D8D-8399-AD957CCFD59C}"/>
    <cellStyle name="Normal 5 3 4 7" xfId="30139" xr:uid="{C5086DE0-3D25-4310-955C-9881B5375DBB}"/>
    <cellStyle name="Normal 5 3 4 7 2" xfId="30505" xr:uid="{0691E9B7-B979-49A9-82BB-8C389DE41776}"/>
    <cellStyle name="Normal 5 3 5" xfId="2068" xr:uid="{00000000-0005-0000-0000-00008A020000}"/>
    <cellStyle name="Normal 5 3 5 2" xfId="4722" xr:uid="{FB219402-4458-4731-8217-11E2AB428DAD}"/>
    <cellStyle name="Normal 5 3 5 3" xfId="30167" xr:uid="{22C0B9B5-A215-40E0-90E4-E9BF49B6C962}"/>
    <cellStyle name="Normal 5 3 5 3 2" xfId="30507" xr:uid="{2A3E056B-8875-48CA-B07B-074ED168B004}"/>
    <cellStyle name="Normal 5 3 5 4" xfId="31507" xr:uid="{19BA7BD3-B108-41EE-8AED-7AF73153AA44}"/>
    <cellStyle name="Normal 5 3 6" xfId="30112" xr:uid="{FF7EC34F-1D03-426F-944C-8DDEC9BD14BD}"/>
    <cellStyle name="Normal 5 3 6 2" xfId="30472"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3" xr:uid="{BBB8E0E2-487A-48FB-95C7-D6B07942FE10}"/>
    <cellStyle name="Normal 5 4 3 3 3" xfId="30264" xr:uid="{077BAFD6-31C2-403C-B6C9-D7A0B0C4E389}"/>
    <cellStyle name="Normal 5 4 3 3 3 2" xfId="31407" xr:uid="{92C0E6B0-540E-4500-9E66-230FB68E0A0F}"/>
    <cellStyle name="Normal 5 4 3 3 4" xfId="31604"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2" xr:uid="{7BEF7BD9-5746-4FE3-9C2C-1E90F10823D3}"/>
    <cellStyle name="Normal 5 5 10 2 2 3" xfId="24783"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7" xr:uid="{D86CB2CB-E6BC-4EBE-8C63-9FA0944B44AD}"/>
    <cellStyle name="Normal 5 5 10 2 3 3 3" xfId="30265" xr:uid="{59D125B9-F39A-46E1-A17C-98D62824EB27}"/>
    <cellStyle name="Normal 5 5 10 2 3 3 3 2" xfId="31408" xr:uid="{E71ACD12-B317-427B-BB6C-C76E5FC66E22}"/>
    <cellStyle name="Normal 5 5 10 2 3 3 4" xfId="31605" xr:uid="{28520A92-387B-4256-98CB-37A8D127A231}"/>
    <cellStyle name="Normal 5 5 10 2 4" xfId="25771" xr:uid="{C3D50B18-259C-4014-9BCC-0D850B8A97C8}"/>
    <cellStyle name="Normal 5 5 10 3" xfId="1180" xr:uid="{00000000-0005-0000-0000-000060060000}"/>
    <cellStyle name="Normal 5 5 10 4" xfId="2961" xr:uid="{00000000-0005-0000-0000-00002C070000}"/>
    <cellStyle name="Normal 5 5 10 4 2" xfId="31296" xr:uid="{5A6D113D-41BD-4B2B-84F1-322D480A3CB5}"/>
    <cellStyle name="Normal 5 5 10 5" xfId="2123" xr:uid="{00000000-0005-0000-0000-00009E020000}"/>
    <cellStyle name="Normal 5 5 10 5 2" xfId="3789" xr:uid="{3E02F4FD-1C4C-4539-A2B7-19465E26278C}"/>
    <cellStyle name="Normal 5 5 10 5 3" xfId="30203" xr:uid="{CD6EF2D4-0244-497A-A1A2-5CB7CEACAD08}"/>
    <cellStyle name="Normal 5 5 10 5 3 2" xfId="31347" xr:uid="{F4393F33-33B7-414E-8C16-1CC9B8AEEB67}"/>
    <cellStyle name="Normal 5 5 10 5 4" xfId="31543" xr:uid="{C11D04CC-F052-44CD-9EC7-277082F56C47}"/>
    <cellStyle name="Normal 5 5 10 6" xfId="4019" xr:uid="{337F88F3-5843-4A8A-A4B2-DC8C7B59A64B}"/>
    <cellStyle name="Normal 5 5 10 6 2" xfId="4804" xr:uid="{9AEE980B-AC49-472C-ABA8-56F2FAA76E03}"/>
    <cellStyle name="Normal 5 5 10 6 3" xfId="30321" xr:uid="{0EA3F919-8FF0-462B-A82C-815D3F9A6A5F}"/>
    <cellStyle name="Normal 5 5 10 6 3 2" xfId="31464" xr:uid="{7CB46D50-7B99-484C-ABB1-4B35FE53302E}"/>
    <cellStyle name="Normal 5 5 10 6 4" xfId="31661" xr:uid="{E4914706-502A-4324-8E26-B98952712100}"/>
    <cellStyle name="Normal 5 5 10 7" xfId="30142" xr:uid="{9EC4A54E-D459-477E-95C3-D8EED714DA54}"/>
    <cellStyle name="Normal 5 5 10 7 2" xfId="30508" xr:uid="{642D08F6-4146-4DCF-BE9E-E70107F064A1}"/>
    <cellStyle name="Normal 5 5 11" xfId="1181" xr:uid="{00000000-0005-0000-0000-000061060000}"/>
    <cellStyle name="Normal 5 5 11 10" xfId="12611" xr:uid="{3695D5BB-0027-43FC-862D-FE558296E53C}"/>
    <cellStyle name="Normal 5 5 11 2" xfId="2421" xr:uid="{00000000-0005-0000-0000-00002E070000}"/>
    <cellStyle name="Normal 5 5 11 2 2" xfId="2962" xr:uid="{00000000-0005-0000-0000-00002F070000}"/>
    <cellStyle name="Normal 5 5 11 2 2 2" xfId="6126" xr:uid="{6B6DFC32-4C86-484E-9F0D-05B0CA9AFC4E}"/>
    <cellStyle name="Normal 5 5 11 2 2 2 2" xfId="28661" xr:uid="{AB134B89-BE15-45E9-8841-CE546E5E36B1}"/>
    <cellStyle name="Normal 5 5 11 2 2 2 3" xfId="15604" xr:uid="{4D39A6A8-7A7F-438F-A7D2-922C4E407832}"/>
    <cellStyle name="Normal 5 5 11 2 2 3" xfId="8057" xr:uid="{D73A85DE-8AFC-4B29-A497-15A97CDC8239}"/>
    <cellStyle name="Normal 5 5 11 2 2 3 2" xfId="18437" xr:uid="{D015D82A-5C92-43F1-A834-20DE716815CA}"/>
    <cellStyle name="Normal 5 5 11 2 2 4" xfId="10890" xr:uid="{D7F68CFE-1F16-43B1-91AF-967BDDF8B1EA}"/>
    <cellStyle name="Normal 5 5 11 2 2 4 2" xfId="21270" xr:uid="{3E5E31A2-BC10-4DEC-A3C3-1B5362DBF4E4}"/>
    <cellStyle name="Normal 5 5 11 2 2 5" xfId="22808" xr:uid="{E340BE55-C53D-4F9C-AA48-991977BA3FFB}"/>
    <cellStyle name="Normal 5 5 11 2 2 6" xfId="13467" xr:uid="{7CC0BDF1-6F6C-4746-850D-023E13317478}"/>
    <cellStyle name="Normal 5 5 11 2 3" xfId="5720" xr:uid="{9BE5C6E4-E2C9-48C3-AB52-3478219966FB}"/>
    <cellStyle name="Normal 5 5 11 2 3 2" xfId="27024" xr:uid="{B1287434-8E5C-4373-8888-488DDEEC0B6C}"/>
    <cellStyle name="Normal 5 5 11 2 3 3" xfId="27157" xr:uid="{806EAF91-4C2D-47DE-B377-2CE9A7AA0708}"/>
    <cellStyle name="Normal 5 5 11 2 3 4" xfId="15094" xr:uid="{C3B6A006-328F-418C-BB38-F69FBD755191}"/>
    <cellStyle name="Normal 5 5 11 2 4" xfId="7547" xr:uid="{415416B5-E375-4437-87B7-0758EC39A30B}"/>
    <cellStyle name="Normal 5 5 11 2 4 2" xfId="27289" xr:uid="{AEFB8BCF-F11B-45DE-9971-ECE126C5CE6F}"/>
    <cellStyle name="Normal 5 5 11 2 4 3" xfId="17927" xr:uid="{E548CEBA-9B5D-4B7E-9B3E-8136EECC299E}"/>
    <cellStyle name="Normal 5 5 11 2 5" xfId="10380" xr:uid="{B7434DEA-6F17-46AA-9E39-B50A5312E7E5}"/>
    <cellStyle name="Normal 5 5 11 2 5 2" xfId="20760" xr:uid="{FC75A6E3-5DDB-43D4-B3A6-95BBF0818C2D}"/>
    <cellStyle name="Normal 5 5 11 2 6" xfId="24105" xr:uid="{2D4EA2C9-7135-49BC-ADCE-AA5ACAC67B81}"/>
    <cellStyle name="Normal 5 5 11 2 7" xfId="12769" xr:uid="{62206668-18DB-43EA-9408-0077C7249362}"/>
    <cellStyle name="Normal 5 5 11 3" xfId="2803" xr:uid="{00000000-0005-0000-0000-000030070000}"/>
    <cellStyle name="Normal 5 5 11 3 2" xfId="6020" xr:uid="{76E518A2-B733-4064-B276-5CD1D06EB90E}"/>
    <cellStyle name="Normal 5 5 11 3 2 2" xfId="27254" xr:uid="{425BE3AF-6ED2-44EB-9844-BC4DA8F32718}"/>
    <cellStyle name="Normal 5 5 11 3 2 3" xfId="15473" xr:uid="{FFB8BC64-B790-495D-9EA9-B7745AC47F64}"/>
    <cellStyle name="Normal 5 5 11 3 3" xfId="7926" xr:uid="{4DB0E811-7A07-4B47-94C9-51910B29B70F}"/>
    <cellStyle name="Normal 5 5 11 3 3 2" xfId="18306" xr:uid="{6F54EB1A-1311-4D27-8097-8CD8D1563D00}"/>
    <cellStyle name="Normal 5 5 11 3 4" xfId="10759" xr:uid="{48B315A3-3C3E-4BEA-8461-C941A4EB87CC}"/>
    <cellStyle name="Normal 5 5 11 3 4 2" xfId="21139" xr:uid="{B930A244-317C-412E-8650-57C826C87A35}"/>
    <cellStyle name="Normal 5 5 11 3 5" xfId="22660" xr:uid="{4334BD2E-352E-42EE-A7C7-D2F9B2A11289}"/>
    <cellStyle name="Normal 5 5 11 3 6" xfId="13268" xr:uid="{604FBC59-3295-4B13-A9F1-F981AAB3DE81}"/>
    <cellStyle name="Normal 5 5 11 4" xfId="2378" xr:uid="{00000000-0005-0000-0000-00002D070000}"/>
    <cellStyle name="Normal 5 5 11 4 2" xfId="7504" xr:uid="{FCF08EC3-F309-4899-81CE-96FD1B16F63A}"/>
    <cellStyle name="Normal 5 5 11 4 2 2" xfId="25975" xr:uid="{2F8CFD30-2F39-4BF0-AA2D-0FF044118CA5}"/>
    <cellStyle name="Normal 5 5 11 4 2 3" xfId="17884" xr:uid="{04A88E33-8E60-442A-ACB4-D5B6750B17F3}"/>
    <cellStyle name="Normal 5 5 11 4 3" xfId="10337" xr:uid="{17D7B839-A0C6-4451-8C04-70D84E4DBEDC}"/>
    <cellStyle name="Normal 5 5 11 4 3 2" xfId="20717" xr:uid="{DCCB5FD8-3287-41BE-881B-BF4A28D4EB70}"/>
    <cellStyle name="Normal 5 5 11 4 4" xfId="24782" xr:uid="{9C89D61B-0979-4EE4-8EAE-4F41590389BD}"/>
    <cellStyle name="Normal 5 5 11 4 5" xfId="15051" xr:uid="{EE4A4ECD-ED50-426C-A966-AC3CA98DA575}"/>
    <cellStyle name="Normal 5 5 11 5" xfId="4020" xr:uid="{48FCAB28-1DBD-45FB-903C-24765057A287}"/>
    <cellStyle name="Normal 5 5 11 5 2" xfId="8822" xr:uid="{9DCC1B39-D915-4DEC-98C8-9A4B33B982B5}"/>
    <cellStyle name="Normal 5 5 11 5 2 2" xfId="19202" xr:uid="{3836725B-8785-4F07-A102-D6BA5B9BBB56}"/>
    <cellStyle name="Normal 5 5 11 5 3" xfId="11655" xr:uid="{9912C377-C28E-4D27-BE9A-6F6221DE7E31}"/>
    <cellStyle name="Normal 5 5 11 5 3 2" xfId="22035" xr:uid="{E4CC2B2D-5B99-4DD1-8C43-1C4FEE8F706D}"/>
    <cellStyle name="Normal 5 5 11 5 4" xfId="27257" xr:uid="{E1C89664-C2E8-43E4-9FBC-FFE5060CDD3E}"/>
    <cellStyle name="Normal 5 5 11 5 5" xfId="16369" xr:uid="{17B663D9-77B7-4F71-B339-7819DE68ED7F}"/>
    <cellStyle name="Normal 5 5 11 6" xfId="5346" xr:uid="{8A7CB6DC-62A6-4A41-BD63-39B130266C07}"/>
    <cellStyle name="Normal 5 5 11 6 2" xfId="14644" xr:uid="{8502C43C-794E-4B6F-B67D-BD0D4D682ECE}"/>
    <cellStyle name="Normal 5 5 11 7" xfId="7097" xr:uid="{75D9ED91-7E43-489A-A8B4-89D35DF5508A}"/>
    <cellStyle name="Normal 5 5 11 7 2" xfId="17477" xr:uid="{D3798922-15BD-4391-B2DB-2869E632F67C}"/>
    <cellStyle name="Normal 5 5 11 8" xfId="9930" xr:uid="{C9B053E7-DAD6-4D4E-AF63-D9C4E93DF7D7}"/>
    <cellStyle name="Normal 5 5 11 8 2" xfId="20310" xr:uid="{6D49E5DE-4DD4-4781-A18A-ECEDA2030118}"/>
    <cellStyle name="Normal 5 5 11 9" xfId="24223" xr:uid="{7F2AEEC7-788B-48EF-8D12-1F317B985EA8}"/>
    <cellStyle name="Normal 5 5 12" xfId="1182" xr:uid="{00000000-0005-0000-0000-000062060000}"/>
    <cellStyle name="Normal 5 5 12 2" xfId="1183" xr:uid="{00000000-0005-0000-0000-000063060000}"/>
    <cellStyle name="Normal 5 5 12 2 2" xfId="25905" xr:uid="{ACDBEB07-C175-4F8A-AF35-7A83D073F597}"/>
    <cellStyle name="Normal 5 5 12 2 2 2" xfId="27057" xr:uid="{73488BCF-2C51-42DE-9E58-72168444506D}"/>
    <cellStyle name="Normal 5 5 12 2 2 3" xfId="31492" xr:uid="{8C768011-0350-4625-9C22-6E5BAC343524}"/>
    <cellStyle name="Normal 5 5 12 2 2 4" xfId="31302" xr:uid="{4E92DD05-9DE3-47E0-9C33-4A23B380A4BC}"/>
    <cellStyle name="Normal 5 5 12 2 3" xfId="27498" xr:uid="{C60B8A07-C87E-417E-81F5-A75D4AE0518D}"/>
    <cellStyle name="Normal 5 5 12 2 4" xfId="27362" xr:uid="{FCABEA70-D790-4657-BF9A-CD1687570BD1}"/>
    <cellStyle name="Normal 5 5 12 2 5" xfId="31251" xr:uid="{29DBD238-5483-4789-AB60-4DC6E160D543}"/>
    <cellStyle name="Normal 5 5 12 3" xfId="1184" xr:uid="{00000000-0005-0000-0000-000064060000}"/>
    <cellStyle name="Normal 5 5 12 3 2" xfId="1185" xr:uid="{00000000-0005-0000-0000-000065060000}"/>
    <cellStyle name="Normal 5 5 12 3 2 2" xfId="7098" xr:uid="{7DC8D161-DB25-42F7-A675-B9ABA09E6623}"/>
    <cellStyle name="Normal 5 5 12 3 2 2 2" xfId="17478" xr:uid="{CB8E9133-3D83-4494-9F60-E776A3EA70F0}"/>
    <cellStyle name="Normal 5 5 12 3 2 3" xfId="9931" xr:uid="{75CD5C8B-75F0-4E18-B7D2-91830223CFAA}"/>
    <cellStyle name="Normal 5 5 12 3 2 3 2" xfId="20311" xr:uid="{4A077567-9598-4D3C-9AEB-03C07E8EA24F}"/>
    <cellStyle name="Normal 5 5 12 3 2 4" xfId="25579" xr:uid="{DBCD1220-8789-4BF8-809A-A3A65496A92B}"/>
    <cellStyle name="Normal 5 5 12 3 2 5" xfId="14645" xr:uid="{A45105C8-7446-4B1D-BB0F-E6E66EEAF4EB}"/>
    <cellStyle name="Normal 5 5 12 3 3" xfId="3772" xr:uid="{D3491984-6149-4A4F-97CA-96AC04F0A2CD}"/>
    <cellStyle name="Normal 5 5 12 3 3 2" xfId="4805" xr:uid="{62869006-B692-4B88-AA1D-967FD650D28C}"/>
    <cellStyle name="Normal 5 5 12 3 3 3" xfId="30293" xr:uid="{0809AC62-F3B7-493F-BB49-1E9941AC2340}"/>
    <cellStyle name="Normal 5 5 12 3 3 3 2" xfId="31436" xr:uid="{7019EB67-3295-429D-8D0F-44B17EE0D105}"/>
    <cellStyle name="Normal 5 5 12 3 3 4" xfId="31633" xr:uid="{7ED5B869-69B2-431F-9CC3-F41F5D450414}"/>
    <cellStyle name="Normal 5 5 12 3 4" xfId="24794" xr:uid="{EC1A1E87-7558-46ED-8398-DDED782A19A9}"/>
    <cellStyle name="Normal 5 5 12 4" xfId="1186" xr:uid="{00000000-0005-0000-0000-000066060000}"/>
    <cellStyle name="Normal 5 5 12 4 2" xfId="2011" xr:uid="{00000000-0005-0000-0000-000067060000}"/>
    <cellStyle name="Normal 5 5 12 4 2 2" xfId="28243" xr:uid="{C0C981C0-058E-4026-91E4-71DD03B00545}"/>
    <cellStyle name="Normal 5 5 12 4 2 3" xfId="27486" xr:uid="{1A5E8FF4-C6F3-4045-99D5-5EFB1C02A4ED}"/>
    <cellStyle name="Normal 5 5 12 4 3" xfId="3742" xr:uid="{00000000-0005-0000-0000-0000CD050000}"/>
    <cellStyle name="Normal 5 5 12 4 3 2" xfId="4730" xr:uid="{D383C0AB-15AA-4183-8653-F3BF4C9DCA49}"/>
    <cellStyle name="Normal 5 5 12 4 3 3" xfId="30266" xr:uid="{0A57DE32-6FA3-493D-BCD5-EF945C4BCD4C}"/>
    <cellStyle name="Normal 5 5 12 4 3 3 2" xfId="31409" xr:uid="{8D615E02-7AB1-47B9-B5C0-EFCC16FE5595}"/>
    <cellStyle name="Normal 5 5 12 4 3 4" xfId="31606" xr:uid="{333049E4-D2E4-478B-A9A7-397D8F1AD60F}"/>
    <cellStyle name="Normal 5 5 12 4 4" xfId="23737" xr:uid="{584E66C2-83BD-4415-897A-413EAACEC637}"/>
    <cellStyle name="Normal 5 5 12 4 5" xfId="23068" xr:uid="{445314E8-3702-42F9-96C4-4F1E3E1FC2C9}"/>
    <cellStyle name="Normal 5 5 12 4 6" xfId="26119" xr:uid="{972A4539-7000-4879-8DC1-AC3C9DAB57C7}"/>
    <cellStyle name="Normal 5 5 12 5" xfId="1187" xr:uid="{00000000-0005-0000-0000-000068060000}"/>
    <cellStyle name="Normal 5 5 12 5 2" xfId="26126" xr:uid="{0C3713C4-0CF4-45B5-BE60-F039348800A1}"/>
    <cellStyle name="Normal 5 5 12 5 3" xfId="26554" xr:uid="{46B5948C-5A50-4947-9B43-BD3926155E12}"/>
    <cellStyle name="Normal 5 5 12 6" xfId="2012" xr:uid="{00000000-0005-0000-0000-000069060000}"/>
    <cellStyle name="Normal 5 5 12 6 2" xfId="25717" xr:uid="{6E76D09D-B907-43F5-8545-1CFD81722536}"/>
    <cellStyle name="Normal 5 5 12 6 3" xfId="24483" xr:uid="{D6BD1202-D166-4806-99B6-7721F3E5DC6E}"/>
    <cellStyle name="Normal 5 5 12 6 4" xfId="30395" xr:uid="{A373ECD6-01CF-4482-A92D-8D307049E070}"/>
    <cellStyle name="Normal 5 5 12 7" xfId="2133" xr:uid="{00000000-0005-0000-0000-0000A1020000}"/>
    <cellStyle name="Normal 5 5 12 7 2" xfId="4818" xr:uid="{933CD350-3DDB-4FFC-B65F-DBC9B5AC6FAA}"/>
    <cellStyle name="Normal 5 5 12 7 3" xfId="30213" xr:uid="{827A0F38-C1A0-4EEE-9A2A-D5F26A0F3BC4}"/>
    <cellStyle name="Normal 5 5 12 7 3 2" xfId="31357" xr:uid="{12077E98-D42B-4C46-B42E-477CDA1BC168}"/>
    <cellStyle name="Normal 5 5 12 7 4" xfId="31553" xr:uid="{ED0A659F-49C6-47AD-A8E9-D609C6FE0B98}"/>
    <cellStyle name="Normal 5 5 12 8" xfId="4039" xr:uid="{339DDFF4-B60C-4AB4-A281-8CA03C0100FF}"/>
    <cellStyle name="Normal 5 5 12 8 2" xfId="4816" xr:uid="{7550A7D3-C1EF-43A3-A121-A8E9FC3C1D0F}"/>
    <cellStyle name="Normal 5 5 12 8 3" xfId="30330" xr:uid="{D7DBAFC5-F908-4480-B7AC-0D36D243E461}"/>
    <cellStyle name="Normal 5 5 12 8 3 2" xfId="30466" xr:uid="{008082A2-179F-4EAE-9BED-194B26EA3013}"/>
    <cellStyle name="Normal 5 5 12 8 4" xfId="31670" xr:uid="{958C0CF7-489D-4DFD-AFD0-0923A7F799E9}"/>
    <cellStyle name="Normal 5 5 12 9" xfId="25794" xr:uid="{E3CEE472-2575-4086-9B70-8587E190341C}"/>
    <cellStyle name="Normal 5 5 12 9 2" xfId="26399" xr:uid="{EE6D3784-0C10-40B4-B5A5-246641421871}"/>
    <cellStyle name="Normal 5 5 12 9 3" xfId="31164" xr:uid="{1A4271D5-26B0-4441-8D15-E29ECA5F4D9D}"/>
    <cellStyle name="Normal 5 5 13" xfId="1188" xr:uid="{00000000-0005-0000-0000-00006A060000}"/>
    <cellStyle name="Normal 5 5 13 2" xfId="4556" xr:uid="{38105DB8-0B13-45DB-93CB-A7A2B7B10682}"/>
    <cellStyle name="Normal 5 5 13 2 2" xfId="9327" xr:uid="{0F5DC92B-D17F-4932-B880-4EB216E0BB19}"/>
    <cellStyle name="Normal 5 5 13 2 2 2" xfId="29302" xr:uid="{A528E6A3-E5CF-41CD-8A5A-85D9B57ECB1A}"/>
    <cellStyle name="Normal 5 5 13 2 2 3" xfId="19707" xr:uid="{B187A614-F1FD-4C04-8325-25B84F0A4B75}"/>
    <cellStyle name="Normal 5 5 13 2 3" xfId="12160" xr:uid="{7CDD758D-F939-4E92-9942-827284B6582E}"/>
    <cellStyle name="Normal 5 5 13 2 3 2" xfId="22540" xr:uid="{15B03982-7DF5-45B6-B4D5-42116C944D4D}"/>
    <cellStyle name="Normal 5 5 13 2 4" xfId="23762" xr:uid="{1C157A74-79B0-4AE9-B1C8-C0BCC2BE83BE}"/>
    <cellStyle name="Normal 5 5 13 2 5" xfId="16874" xr:uid="{039AE286-CAD9-40EC-9813-C989AE274BDE}"/>
    <cellStyle name="Normal 5 5 13 3" xfId="5347" xr:uid="{5A847891-704E-4D1C-A49B-5183AFA3F5F8}"/>
    <cellStyle name="Normal 5 5 13 3 2" xfId="25716" xr:uid="{BA89B0B9-DB42-4CE7-A4A3-ECE24486E886}"/>
    <cellStyle name="Normal 5 5 13 3 3" xfId="25872" xr:uid="{45F60256-2B71-41F7-8537-374E0F6D4207}"/>
    <cellStyle name="Normal 5 5 13 3 4" xfId="14646" xr:uid="{5CE4162D-AD48-4C0F-BA62-B934F4EA9B59}"/>
    <cellStyle name="Normal 5 5 13 4" xfId="7099" xr:uid="{9A900B08-9AE9-41AC-BA20-2AA538F9927D}"/>
    <cellStyle name="Normal 5 5 13 4 2" xfId="22946" xr:uid="{97C5DAE0-DA9C-4F0F-BCD1-117901AE5D5C}"/>
    <cellStyle name="Normal 5 5 13 4 3" xfId="27063" xr:uid="{D13F99A1-37DD-4A26-B175-7EDE3659B42B}"/>
    <cellStyle name="Normal 5 5 13 4 4" xfId="17479" xr:uid="{5AED7AF1-2763-4797-82AA-CF475C5E3EE4}"/>
    <cellStyle name="Normal 5 5 13 5" xfId="9932" xr:uid="{18FE5CF4-E9A5-4356-8158-B3F8919FD961}"/>
    <cellStyle name="Normal 5 5 13 5 2" xfId="29431" xr:uid="{5879B14D-2429-4E4A-9882-196F79DE5875}"/>
    <cellStyle name="Normal 5 5 13 5 3" xfId="20312" xr:uid="{0267A0D3-C892-4DAA-A391-47195DB4C23E}"/>
    <cellStyle name="Normal 5 5 13 6" xfId="24212" xr:uid="{6BA6356E-FEFE-4288-B90B-406AF9C7B10D}"/>
    <cellStyle name="Normal 5 5 13 7" xfId="13965" xr:uid="{9949E944-6653-48A5-B6AF-827C31A6C8F2}"/>
    <cellStyle name="Normal 5 5 13 8" xfId="31250" xr:uid="{74A630F6-B0B0-425A-B58E-98533DCF93A3}"/>
    <cellStyle name="Normal 5 5 14" xfId="1189" xr:uid="{00000000-0005-0000-0000-00006B060000}"/>
    <cellStyle name="Normal 5 5 14 2" xfId="1190" xr:uid="{00000000-0005-0000-0000-00006C060000}"/>
    <cellStyle name="Normal 5 5 14 3" xfId="3743" xr:uid="{00000000-0005-0000-0000-0000D2050000}"/>
    <cellStyle name="Normal 5 5 14 3 2" xfId="4725" xr:uid="{38D387F4-79B0-4AC8-8B84-16D0B67DE4C8}"/>
    <cellStyle name="Normal 5 5 14 3 2 2" xfId="28465" xr:uid="{8C94C9FE-AE2A-4793-A8B8-55E759787D53}"/>
    <cellStyle name="Normal 5 5 14 3 3" xfId="26887" xr:uid="{B149FF73-7C82-4791-B193-8AF6ACE56154}"/>
    <cellStyle name="Normal 5 5 14 3 4" xfId="30267" xr:uid="{D54B79A8-5499-4F5C-A60A-015D6BE65FD9}"/>
    <cellStyle name="Normal 5 5 14 3 4 2" xfId="31410" xr:uid="{575483AF-AA95-4D48-B584-5A9993226AA8}"/>
    <cellStyle name="Normal 5 5 14 3 5" xfId="31607" xr:uid="{14E7F71F-AA9C-4825-9092-BF0C8A1EFF2F}"/>
    <cellStyle name="Normal 5 5 14 4" xfId="28546" xr:uid="{11F1C702-C94E-40E4-AA7E-C36BBAF97840}"/>
    <cellStyle name="Normal 5 5 15" xfId="2439" xr:uid="{00000000-0005-0000-0000-000035070000}"/>
    <cellStyle name="Normal 5 5 15 2" xfId="5733" xr:uid="{7DB3CBEA-D902-42B2-B26F-9421550EC6CD}"/>
    <cellStyle name="Normal 5 5 15 2 2" xfId="27301" xr:uid="{F2621A6C-0918-4A36-97E3-78A546121BE8}"/>
    <cellStyle name="Normal 5 5 15 2 3" xfId="15110" xr:uid="{05B98610-ECCC-4335-8398-4FB0B93CE0B1}"/>
    <cellStyle name="Normal 5 5 15 3" xfId="7563" xr:uid="{35D911EE-CA73-4C5D-9B99-8E5C459EE06E}"/>
    <cellStyle name="Normal 5 5 15 3 2" xfId="17943" xr:uid="{38B158EE-2C47-4BA9-93C3-58BBE1E0AD96}"/>
    <cellStyle name="Normal 5 5 15 4" xfId="10396" xr:uid="{5DEE6F7F-8E03-4FC8-9594-1274073636D5}"/>
    <cellStyle name="Normal 5 5 15 4 2" xfId="20776" xr:uid="{9D104917-06C4-40D3-830F-73A016A7D825}"/>
    <cellStyle name="Normal 5 5 15 5" xfId="24792" xr:uid="{98197A97-5624-49B2-8B85-1F5369343C3E}"/>
    <cellStyle name="Normal 5 5 15 6" xfId="12825" xr:uid="{25B2FA1F-E539-4D97-AD51-FB2C4B7972FE}"/>
    <cellStyle name="Normal 5 5 16" xfId="2169" xr:uid="{00000000-0005-0000-0000-000028070000}"/>
    <cellStyle name="Normal 5 5 16 2" xfId="7295" xr:uid="{E92BBBE8-8A65-484D-9CC1-3D51172C4C28}"/>
    <cellStyle name="Normal 5 5 16 2 2" xfId="28151" xr:uid="{A3A849C5-5574-4D15-95F8-4036D0CDEF59}"/>
    <cellStyle name="Normal 5 5 16 2 3" xfId="17675" xr:uid="{09A459B7-30EB-40B8-87C5-77F00D92A2FA}"/>
    <cellStyle name="Normal 5 5 16 3" xfId="10128" xr:uid="{F0A238C6-4582-4CBB-BADA-A9399A706E74}"/>
    <cellStyle name="Normal 5 5 16 3 2" xfId="20508" xr:uid="{334612D8-071C-4D16-88C2-0DED4F515CFC}"/>
    <cellStyle name="Normal 5 5 16 4" xfId="22843" xr:uid="{73C69CF9-2844-4024-B796-ADEC93F6100C}"/>
    <cellStyle name="Normal 5 5 16 5" xfId="14842" xr:uid="{0D04833F-70A4-4B17-A011-739F53913398}"/>
    <cellStyle name="Normal 5 5 17" xfId="2122" xr:uid="{00000000-0005-0000-0000-00009D020000}"/>
    <cellStyle name="Normal 5 5 17 2" xfId="4709" xr:uid="{1F0EAC01-3B78-43E3-B983-74B1E0899491}"/>
    <cellStyle name="Normal 5 5 17 2 2" xfId="28527" xr:uid="{9F244A23-EF37-4CA3-9C32-8399EE7045C9}"/>
    <cellStyle name="Normal 5 5 17 3" xfId="27861" xr:uid="{94C316B2-9303-4343-AB75-17DFAF12E21D}"/>
    <cellStyle name="Normal 5 5 17 4" xfId="30202" xr:uid="{36B20FD2-E384-4E2C-943F-B6158FB818DE}"/>
    <cellStyle name="Normal 5 5 17 4 2" xfId="31346" xr:uid="{5F08F1D5-89EB-4C5D-BB57-1B880E6EB770}"/>
    <cellStyle name="Normal 5 5 17 5" xfId="31542" xr:uid="{3B55F720-3305-4D8B-B69F-321B180500C4}"/>
    <cellStyle name="Normal 5 5 18" xfId="4018" xr:uid="{F3938208-EDFC-4F17-ABB5-42A544677995}"/>
    <cellStyle name="Normal 5 5 18 2" xfId="4809" xr:uid="{F76BFFF7-F65C-4C10-94AE-340164E71EC1}"/>
    <cellStyle name="Normal 5 5 18 3" xfId="30320" xr:uid="{3F8752F1-9A5A-4A0A-9B43-2AF1C30DFDF6}"/>
    <cellStyle name="Normal 5 5 18 3 2" xfId="31463" xr:uid="{0CEB44F4-8608-49C7-AFD9-B308A93AF5D4}"/>
    <cellStyle name="Normal 5 5 18 4" xfId="31660" xr:uid="{67F64D7D-87AA-4672-BBA5-A417E15A374F}"/>
    <cellStyle name="Normal 5 5 19" xfId="24509" xr:uid="{2A1B3C75-EDBD-4134-9FA6-33FD8035DA32}"/>
    <cellStyle name="Normal 5 5 2" xfId="1191" xr:uid="{00000000-0005-0000-0000-00006D060000}"/>
    <cellStyle name="Normal 5 5 2 10" xfId="26255" xr:uid="{5DE0041A-A395-4337-A4C4-595A0109A733}"/>
    <cellStyle name="Normal 5 5 2 11" xfId="27200" xr:uid="{576765FF-1DD2-4048-9596-D0B7D8E5602E}"/>
    <cellStyle name="Normal 5 5 2 12" xfId="12423" xr:uid="{362E694F-978F-4355-B29B-573EACCA035C}"/>
    <cellStyle name="Normal 5 5 2 2" xfId="1192" xr:uid="{00000000-0005-0000-0000-00006E060000}"/>
    <cellStyle name="Normal 5 5 2 2 10" xfId="7100" xr:uid="{B0B4E6F4-CC37-40E9-80EA-BED5690BE15D}"/>
    <cellStyle name="Normal 5 5 2 2 10 2" xfId="17480" xr:uid="{2E4C73EB-3E1A-4761-96CA-1DE9565E7346}"/>
    <cellStyle name="Normal 5 5 2 2 11" xfId="9933" xr:uid="{F88CE84F-A75A-405A-85F5-7077666D2DA0}"/>
    <cellStyle name="Normal 5 5 2 2 11 2" xfId="20313" xr:uid="{7BAFE316-3944-4915-8BE3-1A5642390C24}"/>
    <cellStyle name="Normal 5 5 2 2 12" xfId="24556" xr:uid="{DB9B9E18-2DAE-4360-A9FC-C823D4674C38}"/>
    <cellStyle name="Normal 5 5 2 2 13" xfId="12483" xr:uid="{C15E1874-5A7B-419B-A795-ECC2719E4B4E}"/>
    <cellStyle name="Normal 5 5 2 2 2" xfId="1193" xr:uid="{00000000-0005-0000-0000-00006F060000}"/>
    <cellStyle name="Normal 5 5 2 2 2 10" xfId="9934" xr:uid="{F46A6A26-8631-4AEC-8C24-F217A2A7B3F9}"/>
    <cellStyle name="Normal 5 5 2 2 2 10 2" xfId="20314" xr:uid="{0F1B2E8D-661B-421F-A428-2548615D2947}"/>
    <cellStyle name="Normal 5 5 2 2 2 11" xfId="22901" xr:uid="{0ACF97C6-F5AF-4F36-A2CC-B0340721807C}"/>
    <cellStyle name="Normal 5 5 2 2 2 12" xfId="12612" xr:uid="{1A299909-22DC-4007-AC4D-C1AE15C09573}"/>
    <cellStyle name="Normal 5 5 2 2 2 2" xfId="2805" xr:uid="{00000000-0005-0000-0000-000039070000}"/>
    <cellStyle name="Normal 5 5 2 2 2 2 2" xfId="3398" xr:uid="{00000000-0005-0000-0000-00003A070000}"/>
    <cellStyle name="Normal 5 5 2 2 2 2 2 2" xfId="6455" xr:uid="{B693116F-FEF4-432D-A5BF-701A0649DF30}"/>
    <cellStyle name="Normal 5 5 2 2 2 2 2 2 2" xfId="27806" xr:uid="{004B866A-C76F-45A8-808C-C75755EC1086}"/>
    <cellStyle name="Normal 5 5 2 2 2 2 2 2 3" xfId="26533" xr:uid="{5EEAA4AB-3C3E-4C53-A277-A707876DE5EC}"/>
    <cellStyle name="Normal 5 5 2 2 2 2 2 2 4" xfId="16024" xr:uid="{C3ACAFC0-D7C2-42C7-B4DB-7ED8EAC47E68}"/>
    <cellStyle name="Normal 5 5 2 2 2 2 2 3" xfId="8477" xr:uid="{17E6980B-06A1-43B6-BE43-611354CBBEB0}"/>
    <cellStyle name="Normal 5 5 2 2 2 2 2 3 2" xfId="28923" xr:uid="{2BA3EE89-B748-4827-8F21-A2E506D72BC1}"/>
    <cellStyle name="Normal 5 5 2 2 2 2 2 3 3" xfId="18857" xr:uid="{230430B1-9100-4B76-B9BD-F64508174F52}"/>
    <cellStyle name="Normal 5 5 2 2 2 2 2 4" xfId="11310" xr:uid="{ED3C4ACD-C51D-4BCF-A4E8-96036E058BC2}"/>
    <cellStyle name="Normal 5 5 2 2 2 2 2 4 2" xfId="21690" xr:uid="{C080D9CA-17F9-461C-BB69-7B4915B83AEE}"/>
    <cellStyle name="Normal 5 5 2 2 2 2 2 5" xfId="25282" xr:uid="{7EECCA54-9783-4BBF-8C42-BADB856D8B4F}"/>
    <cellStyle name="Normal 5 5 2 2 2 2 2 6" xfId="13967" xr:uid="{EACC5766-D3D6-44EE-B595-1F5883978ED0}"/>
    <cellStyle name="Normal 5 5 2 2 2 2 3" xfId="4355" xr:uid="{42FF46A1-3943-4358-A655-8294E62CEED5}"/>
    <cellStyle name="Normal 5 5 2 2 2 2 3 2" xfId="9126" xr:uid="{45B9D55E-2186-44A0-B273-E1A0BC1506FA}"/>
    <cellStyle name="Normal 5 5 2 2 2 2 3 2 2" xfId="29169" xr:uid="{1140FD3F-198E-4BE1-8F06-A8CC335DBE44}"/>
    <cellStyle name="Normal 5 5 2 2 2 2 3 2 3" xfId="19506" xr:uid="{D17F7F4F-1A46-4910-97EE-82CDCD2E107F}"/>
    <cellStyle name="Normal 5 5 2 2 2 2 3 3" xfId="11959" xr:uid="{EFE23553-F273-457E-8C06-1E2A03F6FE27}"/>
    <cellStyle name="Normal 5 5 2 2 2 2 3 3 2" xfId="22339" xr:uid="{6CADACF1-9D51-44A3-9B24-E581EC859066}"/>
    <cellStyle name="Normal 5 5 2 2 2 2 3 4" xfId="23122" xr:uid="{B72063E7-D175-445C-9430-BB26FE783578}"/>
    <cellStyle name="Normal 5 5 2 2 2 2 3 5" xfId="16673" xr:uid="{255421F1-8B49-49EF-B50C-7FEA55A0C4D7}"/>
    <cellStyle name="Normal 5 5 2 2 2 2 4" xfId="6022" xr:uid="{7E2B3A4D-18A7-41AE-9703-8F1DD1C41124}"/>
    <cellStyle name="Normal 5 5 2 2 2 2 4 2" xfId="26660" xr:uid="{F952BBFA-15EB-48C0-894C-CF0A26F279D2}"/>
    <cellStyle name="Normal 5 5 2 2 2 2 4 3" xfId="15475" xr:uid="{3DA3D78E-B3D0-4042-BBF9-EADB3DB9540E}"/>
    <cellStyle name="Normal 5 5 2 2 2 2 5" xfId="7928" xr:uid="{028A5E22-1E60-4C6D-B1A8-9DE76CBD3299}"/>
    <cellStyle name="Normal 5 5 2 2 2 2 5 2" xfId="18308" xr:uid="{5B658F29-19A3-4C8F-8C89-874C7FC593B0}"/>
    <cellStyle name="Normal 5 5 2 2 2 2 6" xfId="10761" xr:uid="{39021503-6D23-4026-AADD-CEECF31F2E18}"/>
    <cellStyle name="Normal 5 5 2 2 2 2 6 2" xfId="21141" xr:uid="{79DF7F93-3D36-4E82-B3C2-21FBC05247DD}"/>
    <cellStyle name="Normal 5 5 2 2 2 2 7" xfId="23799" xr:uid="{B54B0BB9-E6CF-4A46-9F3A-B3E751558D28}"/>
    <cellStyle name="Normal 5 5 2 2 2 2 8" xfId="13270" xr:uid="{C4529065-302D-4BBB-8DEA-0825232BFC5B}"/>
    <cellStyle name="Normal 5 5 2 2 2 3" xfId="3399" xr:uid="{00000000-0005-0000-0000-00003B070000}"/>
    <cellStyle name="Normal 5 5 2 2 2 3 2" xfId="4557" xr:uid="{5061FD9F-2244-4556-BA81-017209E54E57}"/>
    <cellStyle name="Normal 5 5 2 2 2 3 2 2" xfId="9328" xr:uid="{63D3143B-3A50-4839-B294-F3935BB8C913}"/>
    <cellStyle name="Normal 5 5 2 2 2 3 2 2 2" xfId="29303" xr:uid="{9C4F8361-A348-40D6-BDC8-184E1ED0AEEB}"/>
    <cellStyle name="Normal 5 5 2 2 2 3 2 2 3" xfId="19708" xr:uid="{2232B086-86C9-44E8-ACC9-F05AE9E85F48}"/>
    <cellStyle name="Normal 5 5 2 2 2 3 2 3" xfId="12161" xr:uid="{F278D5A6-BB19-4A71-909D-4B185E053A15}"/>
    <cellStyle name="Normal 5 5 2 2 2 3 2 3 2" xfId="22541" xr:uid="{FF77EDCE-32AF-4B79-86CC-5D0FC410DFDE}"/>
    <cellStyle name="Normal 5 5 2 2 2 3 2 4" xfId="28114" xr:uid="{21DB635F-914E-44BB-A5BA-96824586B764}"/>
    <cellStyle name="Normal 5 5 2 2 2 3 2 5" xfId="16875" xr:uid="{DA1DE3AE-D369-465E-B70F-9C5DCCD86772}"/>
    <cellStyle name="Normal 5 5 2 2 2 3 3" xfId="6456" xr:uid="{6C9958EC-64CD-4EFE-AD25-5341EAC58E19}"/>
    <cellStyle name="Normal 5 5 2 2 2 3 3 2" xfId="26305" xr:uid="{10785CCF-BC71-459D-8435-C52D33AD31DA}"/>
    <cellStyle name="Normal 5 5 2 2 2 3 3 3" xfId="16025" xr:uid="{2AC0485A-BBA8-4B3B-8289-888B36D3D1A8}"/>
    <cellStyle name="Normal 5 5 2 2 2 3 4" xfId="8478" xr:uid="{35104300-7B7B-4930-AA22-97CBEA0E597A}"/>
    <cellStyle name="Normal 5 5 2 2 2 3 4 2" xfId="18858" xr:uid="{BCD25388-0DE1-4453-B0E2-7C53AEE133CA}"/>
    <cellStyle name="Normal 5 5 2 2 2 3 5" xfId="11311" xr:uid="{7B72F5E2-F4A0-4DAF-A072-8BB8EE9CF698}"/>
    <cellStyle name="Normal 5 5 2 2 2 3 5 2" xfId="21691" xr:uid="{4A7BD036-C2BA-45A6-87CB-029FEA504C56}"/>
    <cellStyle name="Normal 5 5 2 2 2 3 6" xfId="25114" xr:uid="{82B60B71-A98F-4867-B481-3777DF42A92A}"/>
    <cellStyle name="Normal 5 5 2 2 2 3 7" xfId="13968" xr:uid="{CDB8CBB4-B877-4130-B85B-07A03F751A31}"/>
    <cellStyle name="Normal 5 5 2 2 2 4" xfId="3397" xr:uid="{00000000-0005-0000-0000-00003C070000}"/>
    <cellStyle name="Normal 5 5 2 2 2 4 2" xfId="6454" xr:uid="{65CAC8DB-A56D-46C3-87F9-F4F75AAA66E8}"/>
    <cellStyle name="Normal 5 5 2 2 2 4 2 2" xfId="26020" xr:uid="{17070FC0-3C6C-4245-8F38-027CA186084B}"/>
    <cellStyle name="Normal 5 5 2 2 2 4 2 3" xfId="16023" xr:uid="{ECC0695D-BED6-47AA-9185-A5C5234CEBF3}"/>
    <cellStyle name="Normal 5 5 2 2 2 4 3" xfId="8476" xr:uid="{14C93518-D0C9-4908-BAB1-9DCD1EEEA571}"/>
    <cellStyle name="Normal 5 5 2 2 2 4 3 2" xfId="18856" xr:uid="{ECDDFA73-36FF-49D5-82B7-03A53E73BDAB}"/>
    <cellStyle name="Normal 5 5 2 2 2 4 4" xfId="11309" xr:uid="{8B1E5D26-8A8D-4AC7-9715-3F1243DFF57E}"/>
    <cellStyle name="Normal 5 5 2 2 2 4 4 2" xfId="21689" xr:uid="{344B6013-3AA0-45E1-85B1-D40B03FD4C40}"/>
    <cellStyle name="Normal 5 5 2 2 2 4 5" xfId="24505" xr:uid="{5CB2466F-53D5-49FA-A5CA-E50A3B9646E6}"/>
    <cellStyle name="Normal 5 5 2 2 2 4 6" xfId="13966" xr:uid="{C763E544-01F0-4302-8299-E43E37CE24BA}"/>
    <cellStyle name="Normal 5 5 2 2 2 5" xfId="2649" xr:uid="{00000000-0005-0000-0000-00003D070000}"/>
    <cellStyle name="Normal 5 5 2 2 2 5 2" xfId="5910" xr:uid="{E9B39E86-C76E-4FBD-A137-EE230CDA99AC}"/>
    <cellStyle name="Normal 5 5 2 2 2 5 2 2" xfId="26216" xr:uid="{691A211D-DDC5-4CF4-9FFE-159D307D29B3}"/>
    <cellStyle name="Normal 5 5 2 2 2 5 2 3" xfId="15320" xr:uid="{855B6DC1-1534-436D-91E0-D2640689A3F2}"/>
    <cellStyle name="Normal 5 5 2 2 2 5 3" xfId="7773" xr:uid="{60B7B1BA-B192-4DB5-8FB7-5B1053A8F3F3}"/>
    <cellStyle name="Normal 5 5 2 2 2 5 3 2" xfId="18153" xr:uid="{EC3B7F3F-BCF3-470D-9D43-126F2EB40004}"/>
    <cellStyle name="Normal 5 5 2 2 2 5 4" xfId="10606" xr:uid="{531C608E-CD0C-4B40-BC39-F0CCB15B2BDB}"/>
    <cellStyle name="Normal 5 5 2 2 2 5 4 2" xfId="20986" xr:uid="{29A04457-3328-4866-8B61-39382E330D84}"/>
    <cellStyle name="Normal 5 5 2 2 2 5 5" xfId="25345" xr:uid="{FA1D4321-F923-4174-B5D0-070FD482717B}"/>
    <cellStyle name="Normal 5 5 2 2 2 5 6" xfId="13048" xr:uid="{414A8D75-BE7B-45D4-8C3A-A99EAB138365}"/>
    <cellStyle name="Normal 5 5 2 2 2 6" xfId="2379" xr:uid="{00000000-0005-0000-0000-000038070000}"/>
    <cellStyle name="Normal 5 5 2 2 2 6 2" xfId="7505" xr:uid="{A1858BD0-3E6E-4D42-83BF-145C6C4D43DF}"/>
    <cellStyle name="Normal 5 5 2 2 2 6 2 2" xfId="17885" xr:uid="{FACD421A-A9BB-4B7F-906E-07EE7C2EF2B8}"/>
    <cellStyle name="Normal 5 5 2 2 2 6 3" xfId="10338" xr:uid="{6D389701-D329-41F9-BFEA-4C1354AC4875}"/>
    <cellStyle name="Normal 5 5 2 2 2 6 3 2" xfId="20718" xr:uid="{F1A12A08-1164-4488-A8B4-F6266E11AB30}"/>
    <cellStyle name="Normal 5 5 2 2 2 6 4" xfId="24989" xr:uid="{67298546-BF93-45C6-AFAE-B9A60F49A89F}"/>
    <cellStyle name="Normal 5 5 2 2 2 6 5" xfId="15052" xr:uid="{23599E62-A5C5-4F45-A758-20E3649CEB60}"/>
    <cellStyle name="Normal 5 5 2 2 2 7" xfId="4051" xr:uid="{EC54DFC6-9A1E-4C42-8373-D8A0D006B582}"/>
    <cellStyle name="Normal 5 5 2 2 2 7 2" xfId="8836" xr:uid="{F198D4A2-3B39-49A2-8553-811CD5569DB0}"/>
    <cellStyle name="Normal 5 5 2 2 2 7 2 2" xfId="19216" xr:uid="{695B1472-84E2-4093-ABA0-2537DF9ADA20}"/>
    <cellStyle name="Normal 5 5 2 2 2 7 3" xfId="11669" xr:uid="{358B6E7B-0337-430F-9A6B-737BE1E2DA12}"/>
    <cellStyle name="Normal 5 5 2 2 2 7 3 2" xfId="22049" xr:uid="{B5C359F9-33D3-4677-911E-4FBEB3C90639}"/>
    <cellStyle name="Normal 5 5 2 2 2 7 4" xfId="16383" xr:uid="{2F36583D-13FE-480E-AFDA-6739E674159F}"/>
    <cellStyle name="Normal 5 5 2 2 2 8" xfId="5349" xr:uid="{7A875D4A-C397-4525-BE3A-8192E68F8551}"/>
    <cellStyle name="Normal 5 5 2 2 2 8 2" xfId="14648" xr:uid="{2F2081C4-AAE6-4920-8CA4-EBB5256087C6}"/>
    <cellStyle name="Normal 5 5 2 2 2 9" xfId="7101" xr:uid="{2B3871C3-57A8-4A8B-88EE-B3736054FB29}"/>
    <cellStyle name="Normal 5 5 2 2 2 9 2" xfId="17481" xr:uid="{070D8DBB-57B4-4D3B-B9B3-AC7655AB8F30}"/>
    <cellStyle name="Normal 5 5 2 2 3" xfId="1194" xr:uid="{00000000-0005-0000-0000-000070060000}"/>
    <cellStyle name="Normal 5 5 2 2 3 2" xfId="3400" xr:uid="{00000000-0005-0000-0000-00003F070000}"/>
    <cellStyle name="Normal 5 5 2 2 3 2 2" xfId="6457" xr:uid="{5F4BDF0C-AD38-489E-945C-592418F3D60F}"/>
    <cellStyle name="Normal 5 5 2 2 3 2 2 2" xfId="27905" xr:uid="{59078814-849A-48FA-838A-3AFDDFEFD8E7}"/>
    <cellStyle name="Normal 5 5 2 2 3 2 2 3" xfId="28002" xr:uid="{28FDFF76-16BE-4E21-9F52-18072D3E868F}"/>
    <cellStyle name="Normal 5 5 2 2 3 2 2 4" xfId="16026" xr:uid="{38177F33-B1C7-46B5-A5E4-6B6D90111A41}"/>
    <cellStyle name="Normal 5 5 2 2 3 2 3" xfId="8479" xr:uid="{0542C4C6-33F3-4561-ABF9-B301DE495CC8}"/>
    <cellStyle name="Normal 5 5 2 2 3 2 3 2" xfId="28924" xr:uid="{DF4CA095-1D0A-4D01-AE9E-CD634DC17B5F}"/>
    <cellStyle name="Normal 5 5 2 2 3 2 3 3" xfId="18859" xr:uid="{37AFCBB9-FBB2-4771-AE08-1F6302956FA8}"/>
    <cellStyle name="Normal 5 5 2 2 3 2 4" xfId="11312" xr:uid="{BF39D8A6-DE77-46ED-8E7C-2A59A59A9E7E}"/>
    <cellStyle name="Normal 5 5 2 2 3 2 4 2" xfId="21692" xr:uid="{0A1F768E-1922-4983-B1A0-87585BE81350}"/>
    <cellStyle name="Normal 5 5 2 2 3 2 5" xfId="24718" xr:uid="{82D4A560-5319-4D31-AF03-8AE6CFD5F1B4}"/>
    <cellStyle name="Normal 5 5 2 2 3 2 6" xfId="13969" xr:uid="{ADBDC445-9129-45A7-9B94-818CEE590A24}"/>
    <cellStyle name="Normal 5 5 2 2 3 3" xfId="2804" xr:uid="{00000000-0005-0000-0000-000040070000}"/>
    <cellStyle name="Normal 5 5 2 2 3 3 2" xfId="6021" xr:uid="{029B14EC-CF2B-481F-91F2-B0945A0C6EF0}"/>
    <cellStyle name="Normal 5 5 2 2 3 3 2 2" xfId="26996" xr:uid="{E5486205-ECBC-4852-924A-35CB4B00C793}"/>
    <cellStyle name="Normal 5 5 2 2 3 3 2 3" xfId="15474" xr:uid="{B4C09E91-DD80-4E71-92A6-C67FE0301C28}"/>
    <cellStyle name="Normal 5 5 2 2 3 3 3" xfId="7927" xr:uid="{C889EAB7-8D62-4D1F-9E5B-398749ABC41B}"/>
    <cellStyle name="Normal 5 5 2 2 3 3 3 2" xfId="18307" xr:uid="{824B5F40-8C47-4CBC-91EB-361E40A47A1B}"/>
    <cellStyle name="Normal 5 5 2 2 3 3 4" xfId="10760" xr:uid="{3DC114F8-6FC0-4D7E-A8C4-1B9E3BA197CA}"/>
    <cellStyle name="Normal 5 5 2 2 3 3 4 2" xfId="21140" xr:uid="{6C576C60-FC58-4C63-A93E-E194261DE55E}"/>
    <cellStyle name="Normal 5 5 2 2 3 3 5" xfId="23100" xr:uid="{AEBA479B-8B2B-4998-9E1E-9D0CC7F7AB55}"/>
    <cellStyle name="Normal 5 5 2 2 3 3 6" xfId="13269" xr:uid="{E80B7A3C-79FD-4DE7-AB06-D90D9C613D3B}"/>
    <cellStyle name="Normal 5 5 2 2 3 4" xfId="4204" xr:uid="{6834EE51-D997-4526-AFF7-7674E8CD52E1}"/>
    <cellStyle name="Normal 5 5 2 2 3 4 2" xfId="8975" xr:uid="{52CD7849-99F2-4A76-BEEC-7B45BE4C8AF9}"/>
    <cellStyle name="Normal 5 5 2 2 3 4 2 2" xfId="29057" xr:uid="{B9264E2E-ADFB-412E-B317-31A678C723CF}"/>
    <cellStyle name="Normal 5 5 2 2 3 4 2 3" xfId="19355" xr:uid="{179490EC-FDCB-402B-94EF-CA95ADD2D46F}"/>
    <cellStyle name="Normal 5 5 2 2 3 4 3" xfId="11808" xr:uid="{B5398A6F-9362-45CF-AD20-330DCF6A5113}"/>
    <cellStyle name="Normal 5 5 2 2 3 4 3 2" xfId="22188" xr:uid="{E683215B-69A9-4332-9ECA-A7146EBB9B6E}"/>
    <cellStyle name="Normal 5 5 2 2 3 4 4" xfId="24701" xr:uid="{1937E98F-1082-4654-912E-0E73F0FDECC6}"/>
    <cellStyle name="Normal 5 5 2 2 3 4 5" xfId="16522" xr:uid="{5FADDBF1-E6AD-4528-9DFD-7644B9EB274D}"/>
    <cellStyle name="Normal 5 5 2 2 3 5" xfId="5350" xr:uid="{D5B7A08C-93AF-4A8B-BAA3-33FC879FD868}"/>
    <cellStyle name="Normal 5 5 2 2 3 5 2" xfId="25875" xr:uid="{FFA69AF7-DCDD-478C-8045-146B1AA29976}"/>
    <cellStyle name="Normal 5 5 2 2 3 5 3" xfId="14649" xr:uid="{10343649-8127-45A8-BAD7-61F3D08369E2}"/>
    <cellStyle name="Normal 5 5 2 2 3 6" xfId="7102" xr:uid="{D97AF51E-6842-470A-A302-FB9E180CC5C0}"/>
    <cellStyle name="Normal 5 5 2 2 3 6 2" xfId="17482" xr:uid="{26D064AD-96E7-408C-B91A-A1976D6CC141}"/>
    <cellStyle name="Normal 5 5 2 2 3 7" xfId="9935" xr:uid="{9DD9D7F5-B940-4982-9CA5-B0B35070AC85}"/>
    <cellStyle name="Normal 5 5 2 2 3 7 2" xfId="20315" xr:uid="{007E509E-1ECD-466D-BDF6-DBFFD34B46D0}"/>
    <cellStyle name="Normal 5 5 2 2 3 8" xfId="25197" xr:uid="{D07689EE-8698-490A-8B28-CDB5E7DC64F0}"/>
    <cellStyle name="Normal 5 5 2 2 3 9" xfId="12770" xr:uid="{043A9170-707A-4857-BAA4-9D3A7C21999E}"/>
    <cellStyle name="Normal 5 5 2 2 4" xfId="3401" xr:uid="{00000000-0005-0000-0000-000041070000}"/>
    <cellStyle name="Normal 5 5 2 2 4 2" xfId="4558" xr:uid="{3CF4326C-D6BE-478D-A5AB-70D5107A7187}"/>
    <cellStyle name="Normal 5 5 2 2 4 2 2" xfId="9329" xr:uid="{E4D7FA6F-D905-4DC4-9BC7-4EA3BE03A3B3}"/>
    <cellStyle name="Normal 5 5 2 2 4 2 2 2" xfId="29304" xr:uid="{F28EC19A-FBD0-4F93-B03F-F0F80AE7A4BE}"/>
    <cellStyle name="Normal 5 5 2 2 4 2 2 3" xfId="19709" xr:uid="{76CB73A2-CD86-444B-A7AF-35AC7FBC6DB6}"/>
    <cellStyle name="Normal 5 5 2 2 4 2 3" xfId="12162" xr:uid="{96400753-8A15-46A2-9112-817415644141}"/>
    <cellStyle name="Normal 5 5 2 2 4 2 3 2" xfId="22542" xr:uid="{15C8712E-B6BD-43DB-93B4-B04017EF9B83}"/>
    <cellStyle name="Normal 5 5 2 2 4 2 4" xfId="25460" xr:uid="{A66370E2-A123-4049-9C50-5E66FB73A7CC}"/>
    <cellStyle name="Normal 5 5 2 2 4 2 5" xfId="16876" xr:uid="{D0372305-A075-40F8-B8D7-65EB360A5A6E}"/>
    <cellStyle name="Normal 5 5 2 2 4 3" xfId="6458" xr:uid="{1BDBD616-9D9B-470F-BE62-BB461EBDAC3C}"/>
    <cellStyle name="Normal 5 5 2 2 4 3 2" xfId="26231" xr:uid="{3437AC94-B370-44C3-8889-2FAC6B023C10}"/>
    <cellStyle name="Normal 5 5 2 2 4 3 3" xfId="16027" xr:uid="{A6F22AD9-7E49-48EB-A5FA-DD22D02FC106}"/>
    <cellStyle name="Normal 5 5 2 2 4 4" xfId="8480" xr:uid="{E508F1DE-AC46-406E-A968-8C7B9890A961}"/>
    <cellStyle name="Normal 5 5 2 2 4 4 2" xfId="18860" xr:uid="{DB266FA3-4845-4CA2-AE74-C3C8B71D49F3}"/>
    <cellStyle name="Normal 5 5 2 2 4 5" xfId="11313" xr:uid="{770BB5C3-0630-41B4-AC16-F438244C8242}"/>
    <cellStyle name="Normal 5 5 2 2 4 5 2" xfId="21693" xr:uid="{EC9D17BB-1761-454D-A2BA-8FF176B720FD}"/>
    <cellStyle name="Normal 5 5 2 2 4 6" xfId="25538" xr:uid="{898599E5-9CB3-47E9-8971-60A8327E7668}"/>
    <cellStyle name="Normal 5 5 2 2 4 7" xfId="13970" xr:uid="{0C57B530-4AC9-424F-BCEE-5551DD13B8FB}"/>
    <cellStyle name="Normal 5 5 2 2 5" xfId="2963" xr:uid="{00000000-0005-0000-0000-000042070000}"/>
    <cellStyle name="Normal 5 5 2 2 5 2" xfId="6127" xr:uid="{A2F16BF5-A93E-40B9-8DBC-6EECDD65DC6E}"/>
    <cellStyle name="Normal 5 5 2 2 5 2 2" xfId="27127" xr:uid="{0F1740B9-5506-4D8B-BF47-9E6F97236B49}"/>
    <cellStyle name="Normal 5 5 2 2 5 2 3" xfId="28392" xr:uid="{CAD045D7-C12F-4298-87A4-D0C3120DCD7B}"/>
    <cellStyle name="Normal 5 5 2 2 5 2 4" xfId="15605" xr:uid="{A8517938-CEC1-4531-88B4-43823CE6C60C}"/>
    <cellStyle name="Normal 5 5 2 2 5 3" xfId="8058" xr:uid="{94BC6C1E-C567-4FF0-AB86-7A65091721BD}"/>
    <cellStyle name="Normal 5 5 2 2 5 3 2" xfId="28374" xr:uid="{3A49D794-A173-4EFD-83E0-CE1E571F5A7B}"/>
    <cellStyle name="Normal 5 5 2 2 5 3 3" xfId="18438" xr:uid="{BCB46D85-B729-4F78-AEDD-ADF9162296B5}"/>
    <cellStyle name="Normal 5 5 2 2 5 4" xfId="10891" xr:uid="{A581CCAB-C95C-4C85-8035-5199D9553ABA}"/>
    <cellStyle name="Normal 5 5 2 2 5 4 2" xfId="21271" xr:uid="{6D12C64E-5F7B-47D3-AF52-9C6EE78B4D4F}"/>
    <cellStyle name="Normal 5 5 2 2 5 5" xfId="25569" xr:uid="{58D85909-3552-4170-B731-750D31FA0AB3}"/>
    <cellStyle name="Normal 5 5 2 2 5 6" xfId="13468" xr:uid="{E4338547-CC90-4D03-819C-605347135C7D}"/>
    <cellStyle name="Normal 5 5 2 2 6" xfId="2558" xr:uid="{00000000-0005-0000-0000-000043070000}"/>
    <cellStyle name="Normal 5 5 2 2 6 2" xfId="5827" xr:uid="{43281724-D4D4-4764-81AA-98673E3322C3}"/>
    <cellStyle name="Normal 5 5 2 2 6 2 2" xfId="26723" xr:uid="{037DAB8A-A842-4E5A-AC02-442EAB320EA5}"/>
    <cellStyle name="Normal 5 5 2 2 6 2 3" xfId="15229" xr:uid="{05099115-2671-4B30-83DA-8E993BD66C2A}"/>
    <cellStyle name="Normal 5 5 2 2 6 3" xfId="7682" xr:uid="{43F33238-6FFD-46D7-B783-DE99BEC24EC2}"/>
    <cellStyle name="Normal 5 5 2 2 6 3 2" xfId="18062" xr:uid="{376E7D56-6148-425B-B483-814B2A8D37CD}"/>
    <cellStyle name="Normal 5 5 2 2 6 4" xfId="10515" xr:uid="{DC3FE7B2-5804-462E-8778-5DF87623DF50}"/>
    <cellStyle name="Normal 5 5 2 2 6 4 2" xfId="20895" xr:uid="{CE690DC8-0FFC-4375-BF91-2DBCE44D3D30}"/>
    <cellStyle name="Normal 5 5 2 2 6 5" xfId="25472" xr:uid="{6E000032-F3D2-476D-804F-CBF5DEE81C48}"/>
    <cellStyle name="Normal 5 5 2 2 6 6" xfId="12945" xr:uid="{13182B47-0B63-49C6-BEF4-076BB4AB75D6}"/>
    <cellStyle name="Normal 5 5 2 2 7" xfId="2252" xr:uid="{00000000-0005-0000-0000-000037070000}"/>
    <cellStyle name="Normal 5 5 2 2 7 2" xfId="7378" xr:uid="{F8DEDDF5-4CEE-44B7-B924-98AEC26CB4E5}"/>
    <cellStyle name="Normal 5 5 2 2 7 2 2" xfId="17758" xr:uid="{337FD57F-5CE4-4D3C-B6A0-7F7572727214}"/>
    <cellStyle name="Normal 5 5 2 2 7 3" xfId="10211" xr:uid="{D8870ABD-E42D-45A4-82BD-D189C9EEA9FB}"/>
    <cellStyle name="Normal 5 5 2 2 7 3 2" xfId="20591" xr:uid="{11F17349-93D9-410C-9CDA-D0F712E1D062}"/>
    <cellStyle name="Normal 5 5 2 2 7 4" xfId="24673" xr:uid="{24398855-A23C-4216-A2AF-3DDF48A6DB9E}"/>
    <cellStyle name="Normal 5 5 2 2 7 5" xfId="14925" xr:uid="{ED22AC1C-E455-4E46-AC67-7F3F9C5E91CD}"/>
    <cellStyle name="Normal 5 5 2 2 8" xfId="4021" xr:uid="{B1921A58-8808-4F6C-B5BC-E2AC5A4EE5C5}"/>
    <cellStyle name="Normal 5 5 2 2 8 2" xfId="8823" xr:uid="{355ADFE8-D0B3-41F3-AA5B-6C8A7E98C54C}"/>
    <cellStyle name="Normal 5 5 2 2 8 2 2" xfId="19203" xr:uid="{0F339977-E116-46A0-B68E-677107876C12}"/>
    <cellStyle name="Normal 5 5 2 2 8 3" xfId="11656" xr:uid="{23C04812-C2E2-464A-B0E6-ABB95E3448B6}"/>
    <cellStyle name="Normal 5 5 2 2 8 3 2" xfId="22036" xr:uid="{10A5FB37-77EA-4271-8EA8-51E9FEFCE395}"/>
    <cellStyle name="Normal 5 5 2 2 8 4" xfId="16370" xr:uid="{9EE5A92E-77EA-4544-A2CD-1A6188350FBB}"/>
    <cellStyle name="Normal 5 5 2 2 9" xfId="5348" xr:uid="{141EAECA-CA83-4339-AB67-783AC0F0C1AB}"/>
    <cellStyle name="Normal 5 5 2 2 9 2" xfId="14647"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59" xr:uid="{0E94E64F-DA8E-462B-A0AD-213059A35888}"/>
    <cellStyle name="Normal 5 5 2 3 2 2 2 2" xfId="27811" xr:uid="{53E02BFC-75AA-4874-A785-DB6306329D5B}"/>
    <cellStyle name="Normal 5 5 2 3 2 2 2 3" xfId="16028" xr:uid="{8DB3C3CA-6250-4251-8F5A-54DD04A575F8}"/>
    <cellStyle name="Normal 5 5 2 3 2 2 3" xfId="8481" xr:uid="{F60E9374-60EB-4CD0-BF3D-25BF61510848}"/>
    <cellStyle name="Normal 5 5 2 3 2 2 3 2" xfId="18861" xr:uid="{12B7C18D-4BB4-4A77-93A6-DB76E0496879}"/>
    <cellStyle name="Normal 5 5 2 3 2 2 4" xfId="11314" xr:uid="{F90D3A1A-CBE1-4691-BC16-C28722459F61}"/>
    <cellStyle name="Normal 5 5 2 3 2 2 4 2" xfId="21694" xr:uid="{CC58664D-2D50-455B-9893-3E24DFED6269}"/>
    <cellStyle name="Normal 5 5 2 3 2 2 5" xfId="23961" xr:uid="{6D2038FD-35E5-4C41-A8E3-88C4481B43AC}"/>
    <cellStyle name="Normal 5 5 2 3 2 2 6" xfId="13971" xr:uid="{F06C5421-9381-4EEA-BC1A-D91B49485E42}"/>
    <cellStyle name="Normal 5 5 2 3 2 3" xfId="4356" xr:uid="{DF391442-0F86-42A3-BB5A-C56DACB37174}"/>
    <cellStyle name="Normal 5 5 2 3 2 3 2" xfId="9127" xr:uid="{D6344311-8138-43CA-AF7B-5CBA192FF44C}"/>
    <cellStyle name="Normal 5 5 2 3 2 3 2 2" xfId="29170" xr:uid="{2A790C22-85A1-4413-87B7-1EF889C4D3DC}"/>
    <cellStyle name="Normal 5 5 2 3 2 3 2 3" xfId="19507" xr:uid="{67C25286-98AC-4787-826E-039D9F25AB1C}"/>
    <cellStyle name="Normal 5 5 2 3 2 3 3" xfId="11960" xr:uid="{DB176056-A70E-41F8-9C12-028E41C4528D}"/>
    <cellStyle name="Normal 5 5 2 3 2 3 3 2" xfId="22340" xr:uid="{D59AE9D9-970B-4E2C-87BC-E787ED0735CE}"/>
    <cellStyle name="Normal 5 5 2 3 2 3 4" xfId="24929" xr:uid="{4E06B9E5-64E3-4A8E-B09E-E067E712619F}"/>
    <cellStyle name="Normal 5 5 2 3 2 3 5" xfId="16674" xr:uid="{2B9A8F69-1ECA-41E3-BD61-796B23773C23}"/>
    <cellStyle name="Normal 5 5 2 3 2 4" xfId="6023" xr:uid="{FE446DA6-D06C-4DDB-A70B-A660F8B35E99}"/>
    <cellStyle name="Normal 5 5 2 3 2 4 2" xfId="28538" xr:uid="{4ADA7BED-3595-4230-9E32-77C96B340840}"/>
    <cellStyle name="Normal 5 5 2 3 2 4 3" xfId="15476" xr:uid="{922D9B3A-8BA9-4F2D-B188-27D4F991D461}"/>
    <cellStyle name="Normal 5 5 2 3 2 5" xfId="7929" xr:uid="{4A30BBEF-0CAE-4BE1-98FA-ED028CD2610C}"/>
    <cellStyle name="Normal 5 5 2 3 2 5 2" xfId="18309" xr:uid="{AD1F875A-F420-4F90-A14F-908D448EE071}"/>
    <cellStyle name="Normal 5 5 2 3 2 6" xfId="10762" xr:uid="{F29C2DCF-40EE-4411-B19B-1BF0F5270DDF}"/>
    <cellStyle name="Normal 5 5 2 3 2 6 2" xfId="21142" xr:uid="{E0EA8BB4-920A-485C-A97A-6971A878D407}"/>
    <cellStyle name="Normal 5 5 2 3 2 7" xfId="24709" xr:uid="{68A8C8ED-B556-4A33-8A4B-3798DE25C52A}"/>
    <cellStyle name="Normal 5 5 2 3 2 8" xfId="13271"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0" xr:uid="{532AA147-2732-466A-8BDC-3D39498BB9FC}"/>
    <cellStyle name="Normal 5 5 2 3 4 2 2 2" xfId="29305" xr:uid="{F2A23D7E-53B9-4A98-9A05-7D8C70CCEDE6}"/>
    <cellStyle name="Normal 5 5 2 3 4 2 2 3" xfId="19710" xr:uid="{7214BEDC-84AD-4F43-8C13-765C856447D5}"/>
    <cellStyle name="Normal 5 5 2 3 4 2 3" xfId="12163" xr:uid="{3C137FF7-E0D9-4A21-9156-761BE2A53BA8}"/>
    <cellStyle name="Normal 5 5 2 3 4 2 3 2" xfId="22543" xr:uid="{EAD0D8A6-6B3F-42CE-9BE8-939A31D1EF32}"/>
    <cellStyle name="Normal 5 5 2 3 4 2 4" xfId="24285" xr:uid="{3CFF6EAA-EDB0-499A-9796-7F66AB3210EC}"/>
    <cellStyle name="Normal 5 5 2 3 4 2 5" xfId="16877" xr:uid="{2D32F98B-B02E-4001-9DE0-3512A9204993}"/>
    <cellStyle name="Normal 5 5 2 3 4 3" xfId="6460" xr:uid="{2FB364DC-9F63-4378-A765-FFE26852EFA1}"/>
    <cellStyle name="Normal 5 5 2 3 4 3 2" xfId="28505" xr:uid="{E46FEC19-25A8-41D1-9E9E-F837B82D817F}"/>
    <cellStyle name="Normal 5 5 2 3 4 3 3" xfId="16029" xr:uid="{6B1741DC-DD47-4366-A77A-6C91FB96F7E8}"/>
    <cellStyle name="Normal 5 5 2 3 4 4" xfId="8482" xr:uid="{26F589C5-8AA2-46F8-8D30-0C3957415999}"/>
    <cellStyle name="Normal 5 5 2 3 4 4 2" xfId="18862" xr:uid="{C2F0E494-D165-447D-9C73-A07C3E213218}"/>
    <cellStyle name="Normal 5 5 2 3 4 5" xfId="11315" xr:uid="{F1100F0A-5524-485F-97EF-198837DD2B12}"/>
    <cellStyle name="Normal 5 5 2 3 4 5 2" xfId="21695" xr:uid="{C2512AFB-C13F-4200-BFD6-460666FE85D9}"/>
    <cellStyle name="Normal 5 5 2 3 4 6" xfId="25458" xr:uid="{39A89928-82E4-42AA-AACE-414D949F0D52}"/>
    <cellStyle name="Normal 5 5 2 3 4 7" xfId="13972" xr:uid="{B931D6F4-09D9-4878-AA4E-83C74FEEC357}"/>
    <cellStyle name="Normal 5 5 2 3 5" xfId="2601" xr:uid="{00000000-0005-0000-0000-000049070000}"/>
    <cellStyle name="Normal 5 5 2 3 5 2" xfId="5865" xr:uid="{8CA84A59-3D12-4140-B704-810F7F8BB9B5}"/>
    <cellStyle name="Normal 5 5 2 3 5 2 2" xfId="27676" xr:uid="{B34AA183-AF95-4421-BD12-6CA45FD1F7EC}"/>
    <cellStyle name="Normal 5 5 2 3 5 2 3" xfId="15272" xr:uid="{8D3D921D-3627-4DBB-8190-3285C2924F5C}"/>
    <cellStyle name="Normal 5 5 2 3 5 3" xfId="7725" xr:uid="{3683B3FC-E6CD-4740-9AA9-5A4F8BE774F9}"/>
    <cellStyle name="Normal 5 5 2 3 5 3 2" xfId="18105" xr:uid="{E734DFCF-DE69-49E3-B3CB-38185BB03C8F}"/>
    <cellStyle name="Normal 5 5 2 3 5 4" xfId="10558" xr:uid="{1C724209-78D5-484E-A28F-699333AF832B}"/>
    <cellStyle name="Normal 5 5 2 3 5 4 2" xfId="20938" xr:uid="{7E771965-5606-45B5-B080-F4AC3DA3A46B}"/>
    <cellStyle name="Normal 5 5 2 3 5 5" xfId="22949" xr:uid="{05A09500-D41E-4758-B579-BAC8258145FF}"/>
    <cellStyle name="Normal 5 5 2 3 5 6" xfId="12988" xr:uid="{2B788BB1-C6D6-4797-9F95-7985B9F54858}"/>
    <cellStyle name="Normal 5 5 2 3 6" xfId="29678" xr:uid="{97CDD6DB-E3BD-4C8B-B733-D86227385425}"/>
    <cellStyle name="Normal 5 5 2 4" xfId="1196" xr:uid="{00000000-0005-0000-0000-000072060000}"/>
    <cellStyle name="Normal 5 5 2 4 10" xfId="12613" xr:uid="{AED3A222-BE3F-43A8-A2CD-B3B6A7D3D31F}"/>
    <cellStyle name="Normal 5 5 2 4 2" xfId="2422" xr:uid="{00000000-0005-0000-0000-00004B070000}"/>
    <cellStyle name="Normal 5 5 2 4 2 2" xfId="2964" xr:uid="{00000000-0005-0000-0000-00004C070000}"/>
    <cellStyle name="Normal 5 5 2 4 2 2 2" xfId="6128" xr:uid="{B3F3E835-BA36-4B91-ACB6-07FE4F08BDFA}"/>
    <cellStyle name="Normal 5 5 2 4 2 2 2 2" xfId="28453" xr:uid="{9415BD04-6CBF-4AD5-925A-00197043B54D}"/>
    <cellStyle name="Normal 5 5 2 4 2 2 2 3" xfId="15606" xr:uid="{F82E2E44-F54D-4AE3-8704-A3D143665C0F}"/>
    <cellStyle name="Normal 5 5 2 4 2 2 3" xfId="8059" xr:uid="{D09C5622-EC48-4741-84A2-E66803103994}"/>
    <cellStyle name="Normal 5 5 2 4 2 2 3 2" xfId="18439" xr:uid="{376970FA-94EC-46ED-8FD2-69263C98A43F}"/>
    <cellStyle name="Normal 5 5 2 4 2 2 4" xfId="10892" xr:uid="{3E796100-E2F8-4174-82A4-99B0D96B7952}"/>
    <cellStyle name="Normal 5 5 2 4 2 2 4 2" xfId="21272" xr:uid="{0570EA1B-E07A-4F0D-A53F-E28CC566A038}"/>
    <cellStyle name="Normal 5 5 2 4 2 2 5" xfId="24656" xr:uid="{4DB03E19-2133-4F4A-8F72-10283576C025}"/>
    <cellStyle name="Normal 5 5 2 4 2 2 6" xfId="13469" xr:uid="{67250B66-8465-45F2-98BA-878749E54BD2}"/>
    <cellStyle name="Normal 5 5 2 4 2 3" xfId="5721" xr:uid="{44EF2934-2F80-47C0-9F33-1624D1649667}"/>
    <cellStyle name="Normal 5 5 2 4 2 3 2" xfId="27460" xr:uid="{7C929BAF-0485-40A0-AAFD-610B3F638FC8}"/>
    <cellStyle name="Normal 5 5 2 4 2 3 3" xfId="27181" xr:uid="{43ACC9D2-DA91-4B56-A4FB-F4488E58E4D4}"/>
    <cellStyle name="Normal 5 5 2 4 2 3 4" xfId="15095" xr:uid="{DA1AFAD7-ED03-45FD-82C0-FA804A0F63C8}"/>
    <cellStyle name="Normal 5 5 2 4 2 4" xfId="7548" xr:uid="{C5938237-BB39-457E-B136-B74CE64AC8EE}"/>
    <cellStyle name="Normal 5 5 2 4 2 4 2" xfId="28242" xr:uid="{C3A8557A-288D-40CB-8222-F57CCE20C34D}"/>
    <cellStyle name="Normal 5 5 2 4 2 4 3" xfId="17928" xr:uid="{065ED13D-6CFC-495C-AE7E-FE30859530A2}"/>
    <cellStyle name="Normal 5 5 2 4 2 5" xfId="10381" xr:uid="{9FC2122C-CA08-4247-8CD6-E1A221A8F818}"/>
    <cellStyle name="Normal 5 5 2 4 2 5 2" xfId="20761" xr:uid="{69806764-73CF-4D07-A782-39DD33E4AE43}"/>
    <cellStyle name="Normal 5 5 2 4 2 6" xfId="23770" xr:uid="{62729883-A282-4377-BD03-E0865EC4662F}"/>
    <cellStyle name="Normal 5 5 2 4 2 7" xfId="12771" xr:uid="{2A5C010A-51B8-4FC5-BC6F-64208D94E644}"/>
    <cellStyle name="Normal 5 5 2 4 3" xfId="2808" xr:uid="{00000000-0005-0000-0000-00004D070000}"/>
    <cellStyle name="Normal 5 5 2 4 3 2" xfId="6024" xr:uid="{FBE50FBE-3A2C-4A7D-88F9-5A6E0D77A724}"/>
    <cellStyle name="Normal 5 5 2 4 3 2 2" xfId="27869" xr:uid="{32C14809-69F7-4F3A-93CD-41800AE5CD54}"/>
    <cellStyle name="Normal 5 5 2 4 3 2 3" xfId="15477" xr:uid="{4C6DCDF4-F18D-4F3F-9976-324B24CBB7F6}"/>
    <cellStyle name="Normal 5 5 2 4 3 3" xfId="7930" xr:uid="{DB16F39B-ABC6-4E92-B34F-D70FA568089F}"/>
    <cellStyle name="Normal 5 5 2 4 3 3 2" xfId="18310" xr:uid="{BE68AA58-EBE5-4C97-936D-B092D26CD059}"/>
    <cellStyle name="Normal 5 5 2 4 3 4" xfId="10763" xr:uid="{FDB41842-2E59-4D59-99C5-80FBBF7FF983}"/>
    <cellStyle name="Normal 5 5 2 4 3 4 2" xfId="21143" xr:uid="{D18DB3D3-5D22-405E-93D5-0F4D155FF206}"/>
    <cellStyle name="Normal 5 5 2 4 3 5" xfId="25477" xr:uid="{83EE6245-E592-4831-9006-F21D196F58CC}"/>
    <cellStyle name="Normal 5 5 2 4 3 6" xfId="13272" xr:uid="{E5A40150-443A-4202-A762-0D460E5016B9}"/>
    <cellStyle name="Normal 5 5 2 4 4" xfId="2380" xr:uid="{00000000-0005-0000-0000-00004A070000}"/>
    <cellStyle name="Normal 5 5 2 4 4 2" xfId="7506" xr:uid="{FFDDCE91-1D08-43C2-934F-A882706053FB}"/>
    <cellStyle name="Normal 5 5 2 4 4 2 2" xfId="28633" xr:uid="{24930D2C-219D-4311-B392-9B6E8F098307}"/>
    <cellStyle name="Normal 5 5 2 4 4 2 3" xfId="17886" xr:uid="{8622FF66-B01B-4F1A-8F89-95BC46CC0386}"/>
    <cellStyle name="Normal 5 5 2 4 4 3" xfId="10339" xr:uid="{E90C3D35-6568-44B0-9985-3528F324CF10}"/>
    <cellStyle name="Normal 5 5 2 4 4 3 2" xfId="20719" xr:uid="{6F5A0F75-87B6-4F68-9D74-C2F4475F3C38}"/>
    <cellStyle name="Normal 5 5 2 4 4 4" xfId="23953" xr:uid="{B2D872B9-4242-48A8-8273-1F20FEDEB6E7}"/>
    <cellStyle name="Normal 5 5 2 4 4 5" xfId="15053" xr:uid="{138935BD-B8EE-4D60-B335-9F500E2C10C4}"/>
    <cellStyle name="Normal 5 5 2 4 5" xfId="4023" xr:uid="{671DDBE0-1E03-455F-BE11-51E48C0C8972}"/>
    <cellStyle name="Normal 5 5 2 4 5 2" xfId="8824" xr:uid="{B81C1E26-8004-4416-B432-D718C45A0979}"/>
    <cellStyle name="Normal 5 5 2 4 5 2 2" xfId="19204" xr:uid="{C70BC956-E42F-454D-B624-C6FCD21A8531}"/>
    <cellStyle name="Normal 5 5 2 4 5 3" xfId="11657" xr:uid="{2624B5EC-A761-408F-9526-438B9BA344BD}"/>
    <cellStyle name="Normal 5 5 2 4 5 3 2" xfId="22037" xr:uid="{BF0A99E9-F76A-41FC-8250-C321BA06386B}"/>
    <cellStyle name="Normal 5 5 2 4 5 4" xfId="25970" xr:uid="{7544DCCB-3EAA-45FC-BCB7-130CCA7CAECC}"/>
    <cellStyle name="Normal 5 5 2 4 5 5" xfId="16371" xr:uid="{8A667B9E-E4F8-443E-9D44-380166ACEB80}"/>
    <cellStyle name="Normal 5 5 2 4 6" xfId="5351" xr:uid="{A82351A2-39FF-417B-B3B0-9483C0F67AB8}"/>
    <cellStyle name="Normal 5 5 2 4 6 2" xfId="14650" xr:uid="{95FF415D-37D2-45D4-BF99-3FC362DD4F5C}"/>
    <cellStyle name="Normal 5 5 2 4 7" xfId="7103" xr:uid="{244CAE16-D26C-4590-AB54-46B9FAFCFA5B}"/>
    <cellStyle name="Normal 5 5 2 4 7 2" xfId="17483" xr:uid="{82989ACA-8AA6-404C-AD12-B4FA8B9BEFFF}"/>
    <cellStyle name="Normal 5 5 2 4 8" xfId="9936" xr:uid="{6EB0AB2B-3B8C-4C8A-B176-4EECBEBDD1DB}"/>
    <cellStyle name="Normal 5 5 2 4 8 2" xfId="20316" xr:uid="{FF0B0700-2C81-48D2-B3E7-97DDEB03F8F1}"/>
    <cellStyle name="Normal 5 5 2 4 9" xfId="22958" xr:uid="{C2B43556-5293-486B-81DB-B96B19651364}"/>
    <cellStyle name="Normal 5 5 2 5" xfId="1197" xr:uid="{00000000-0005-0000-0000-000073060000}"/>
    <cellStyle name="Normal 5 5 2 5 2" xfId="1198" xr:uid="{00000000-0005-0000-0000-000074060000}"/>
    <cellStyle name="Normal 5 5 2 5 2 2" xfId="7104" xr:uid="{97E7EDD7-21E0-4126-95E3-3D5BD3FF3425}"/>
    <cellStyle name="Normal 5 5 2 5 2 2 2" xfId="28448" xr:uid="{9C440D20-8335-4D3E-88FB-87C4C2F61B76}"/>
    <cellStyle name="Normal 5 5 2 5 2 2 3" xfId="28662" xr:uid="{5E38FB1F-1E9F-4190-8FC2-B039CB915A94}"/>
    <cellStyle name="Normal 5 5 2 5 2 2 4" xfId="17484" xr:uid="{937FDCC8-F30E-4761-A048-6556407477F4}"/>
    <cellStyle name="Normal 5 5 2 5 2 3" xfId="9937" xr:uid="{9CA1C17F-3392-45DB-B2DA-0490BDC17265}"/>
    <cellStyle name="Normal 5 5 2 5 2 3 2" xfId="29432" xr:uid="{E3E74FB9-EC5A-437C-8C55-0A8160E9C3AE}"/>
    <cellStyle name="Normal 5 5 2 5 2 3 3" xfId="20317" xr:uid="{B4EABE79-2C23-4200-92C3-772C5DD0F6FE}"/>
    <cellStyle name="Normal 5 5 2 5 2 4" xfId="23353" xr:uid="{EDD01117-1EC6-4A4C-8E8E-423BA0D6A18F}"/>
    <cellStyle name="Normal 5 5 2 5 2 5" xfId="14651" xr:uid="{4D88578B-E63F-48DA-ABF5-4353C5517A4B}"/>
    <cellStyle name="Normal 5 5 2 5 3" xfId="25916" xr:uid="{03506BAC-CF3B-4C18-AC04-9342DA125D85}"/>
    <cellStyle name="Normal 5 5 2 5 4" xfId="26439" xr:uid="{4E93CD67-1F3F-481C-A7B7-34C0833E5964}"/>
    <cellStyle name="Normal 5 5 2 6" xfId="1199" xr:uid="{00000000-0005-0000-0000-000075060000}"/>
    <cellStyle name="Normal 5 5 2 6 2" xfId="4560" xr:uid="{8276A7AA-FCB1-47CA-A2FC-9B2BCF877972}"/>
    <cellStyle name="Normal 5 5 2 6 2 2" xfId="9331" xr:uid="{26B080D8-BD5E-4EB4-B4AD-CA46C053269B}"/>
    <cellStyle name="Normal 5 5 2 6 2 2 2" xfId="29306" xr:uid="{89DA6ECB-CA1B-4528-A6EE-61F83A43E277}"/>
    <cellStyle name="Normal 5 5 2 6 2 2 3" xfId="19711" xr:uid="{E48EA0F4-AEE7-47B7-B745-03148457C410}"/>
    <cellStyle name="Normal 5 5 2 6 2 3" xfId="12164" xr:uid="{B02950FD-D99E-4032-8B6D-C1E52231EBBE}"/>
    <cellStyle name="Normal 5 5 2 6 2 3 2" xfId="22544" xr:uid="{D95FF548-C712-4EDA-87D3-4349A22F88AE}"/>
    <cellStyle name="Normal 5 5 2 6 2 4" xfId="25713" xr:uid="{84929477-A5FB-4928-8C8D-294C583229ED}"/>
    <cellStyle name="Normal 5 5 2 6 2 5" xfId="16878" xr:uid="{C6F78005-0801-42E2-8376-0D908C22C004}"/>
    <cellStyle name="Normal 5 5 2 6 3" xfId="5352" xr:uid="{48A05F60-D4F2-4B83-B613-2CBC6165E5E1}"/>
    <cellStyle name="Normal 5 5 2 6 3 2" xfId="24890" xr:uid="{0D175454-90D3-4CCA-9686-E97CDB9F5A71}"/>
    <cellStyle name="Normal 5 5 2 6 3 3" xfId="26258" xr:uid="{4269AF45-0528-4BA6-927E-86318ACA96EF}"/>
    <cellStyle name="Normal 5 5 2 6 3 4" xfId="14652" xr:uid="{156AF628-997C-400E-9E3F-57A7B7BF5540}"/>
    <cellStyle name="Normal 5 5 2 6 4" xfId="7105" xr:uid="{0E8AAE1D-A365-43C3-B203-FC032C2FE87E}"/>
    <cellStyle name="Normal 5 5 2 6 4 2" xfId="23398" xr:uid="{E108A015-D190-4F73-A0FD-23706EB998F0}"/>
    <cellStyle name="Normal 5 5 2 6 4 3" xfId="26894" xr:uid="{8EC1E2B5-2905-4409-94C2-CBDDCF0CA440}"/>
    <cellStyle name="Normal 5 5 2 6 4 4" xfId="17485" xr:uid="{3CE4B350-E43D-4D98-B40C-ECB2F93E90D8}"/>
    <cellStyle name="Normal 5 5 2 6 5" xfId="9938" xr:uid="{F113A67F-F1DD-404B-B548-F58CC9F81B59}"/>
    <cellStyle name="Normal 5 5 2 6 5 2" xfId="29433" xr:uid="{2FBE9848-5F1D-494C-84D3-0A9E19001BDA}"/>
    <cellStyle name="Normal 5 5 2 6 5 3" xfId="20318" xr:uid="{1CA482B6-D8C4-4700-A7A8-C4E1FC788323}"/>
    <cellStyle name="Normal 5 5 2 6 6" xfId="24374" xr:uid="{807D5AF4-B7E8-4DCD-8E55-EFD02053F92B}"/>
    <cellStyle name="Normal 5 5 2 6 7" xfId="13973" xr:uid="{F0460784-2F26-41EE-A4DE-BBD8C6CFE42B}"/>
    <cellStyle name="Normal 5 5 2 7" xfId="1200" xr:uid="{00000000-0005-0000-0000-000076060000}"/>
    <cellStyle name="Normal 5 5 2 7 2" xfId="2498" xr:uid="{00000000-0005-0000-0000-000050070000}"/>
    <cellStyle name="Normal 5 5 2 7 2 2" xfId="7622" xr:uid="{F6DD768C-D942-44DD-8091-01DABA0D6258}"/>
    <cellStyle name="Normal 5 5 2 7 2 2 2" xfId="18002" xr:uid="{90D7B603-8C02-4E3A-BF09-F12C3E8CF518}"/>
    <cellStyle name="Normal 5 5 2 7 2 3" xfId="10455" xr:uid="{5235CB24-28B3-40B9-ABD0-15133B835454}"/>
    <cellStyle name="Normal 5 5 2 7 2 3 2" xfId="20835" xr:uid="{5E4DF5BD-93A5-4C49-8A6F-7A526D59B968}"/>
    <cellStyle name="Normal 5 5 2 7 2 4" xfId="26899" xr:uid="{DD12FBF8-136E-4165-B3E5-887D9666185B}"/>
    <cellStyle name="Normal 5 5 2 7 2 5" xfId="15169" xr:uid="{DA4640D9-0BBA-4F23-83D5-D34CF3C3C93A}"/>
    <cellStyle name="Normal 5 5 2 7 3" xfId="2044" xr:uid="{00000000-0005-0000-0000-000076060000}"/>
    <cellStyle name="Normal 5 5 2 7 4" xfId="5353" xr:uid="{F5340E53-A44D-4D2F-8268-301B091803A6}"/>
    <cellStyle name="Normal 5 5 2 7 4 2" xfId="29744" xr:uid="{292C7506-2051-4783-9A25-16674A0F4704}"/>
    <cellStyle name="Normal 5 5 2 7 5" xfId="23653" xr:uid="{93B7D103-7087-4DB4-9D26-26B54F67F15C}"/>
    <cellStyle name="Normal 5 5 2 7 6" xfId="12885" xr:uid="{8BDE6A8E-2D51-4457-B797-A8744BEBBFE7}"/>
    <cellStyle name="Normal 5 5 2 8" xfId="2192" xr:uid="{00000000-0005-0000-0000-000036070000}"/>
    <cellStyle name="Normal 5 5 2 8 2" xfId="7318" xr:uid="{0B26B70C-4DCF-4138-82A2-9510C55056CD}"/>
    <cellStyle name="Normal 5 5 2 8 2 2" xfId="27813" xr:uid="{E268D4D9-8759-4BBE-813E-EC462AB9B798}"/>
    <cellStyle name="Normal 5 5 2 8 2 3" xfId="17698" xr:uid="{E00D0AF2-A52D-4FA2-B48A-62B32F6E3F31}"/>
    <cellStyle name="Normal 5 5 2 8 3" xfId="10151" xr:uid="{A8CF45FA-E702-4ABE-96E7-CB68EABB0CE0}"/>
    <cellStyle name="Normal 5 5 2 8 3 2" xfId="20531" xr:uid="{7CF810AE-1252-45AF-9684-D485DE33027F}"/>
    <cellStyle name="Normal 5 5 2 8 4" xfId="22657" xr:uid="{DE67F111-557B-4B89-AD5E-298F50D38034}"/>
    <cellStyle name="Normal 5 5 2 8 5" xfId="14865" xr:uid="{127FABBD-2796-4667-BEAC-DB9CE5AFA8A4}"/>
    <cellStyle name="Normal 5 5 2 9" xfId="23844" xr:uid="{40AEA223-EE62-4E81-96A5-CE8A1908C6D7}"/>
    <cellStyle name="Normal 5 5 2 9 2" xfId="27744" xr:uid="{33B68088-4913-4D7D-813C-D3BC979A5584}"/>
    <cellStyle name="Normal 5 5 20" xfId="12400" xr:uid="{920A1E59-9943-4B33-9F4E-A937B5EE0288}"/>
    <cellStyle name="Normal 5 5 21" xfId="29833" xr:uid="{B3E1E0EF-7306-41CF-9823-2647A17B861C}"/>
    <cellStyle name="Normal 5 5 21 2" xfId="31501" xr:uid="{4413B3F3-F116-425E-B3FC-2126AAE6FA06}"/>
    <cellStyle name="Normal 5 5 22" xfId="29978" xr:uid="{D67E6B79-0BB9-41EF-9496-F362FC77F6A8}"/>
    <cellStyle name="Normal 5 5 23" xfId="30141" xr:uid="{E141DD7A-B371-4E36-AC36-3D3BBD6F49D4}"/>
    <cellStyle name="Normal 5 5 3" xfId="1201" xr:uid="{00000000-0005-0000-0000-000077060000}"/>
    <cellStyle name="Normal 5 5 3 10" xfId="5354" xr:uid="{456F42B0-FDC7-4AC1-BF57-5FBB34825683}"/>
    <cellStyle name="Normal 5 5 3 10 2" xfId="14653" xr:uid="{441A91CA-3B39-4BA2-AA58-911CFE58C0A5}"/>
    <cellStyle name="Normal 5 5 3 11" xfId="7106" xr:uid="{EF7E2884-25DF-4A8A-A804-658FBB21938B}"/>
    <cellStyle name="Normal 5 5 3 11 2" xfId="17486" xr:uid="{F824BE7B-647E-4157-8A69-ED1C21686BC8}"/>
    <cellStyle name="Normal 5 5 3 12" xfId="9939" xr:uid="{B34500C8-B836-41E2-AD32-424C131619F8}"/>
    <cellStyle name="Normal 5 5 3 12 2" xfId="20319" xr:uid="{733F732C-4E98-48F5-B6C2-9689D3022AB3}"/>
    <cellStyle name="Normal 5 5 3 13" xfId="22724" xr:uid="{89692063-D300-45F6-B4DC-8E88388DEB01}"/>
    <cellStyle name="Normal 5 5 3 14" xfId="12460" xr:uid="{562B8F56-0E4A-4E6C-8539-89AD4E39A53D}"/>
    <cellStyle name="Normal 5 5 3 2" xfId="1202" xr:uid="{00000000-0005-0000-0000-000078060000}"/>
    <cellStyle name="Normal 5 5 3 2 10" xfId="9940" xr:uid="{DE90DB23-472F-4DC9-A5D2-E5919C07C289}"/>
    <cellStyle name="Normal 5 5 3 2 10 2" xfId="20320" xr:uid="{C4791485-6491-4A49-966F-A1C9A5D60886}"/>
    <cellStyle name="Normal 5 5 3 2 11" xfId="25056" xr:uid="{9A9F5825-F7A1-40C8-884A-0810AB39EC49}"/>
    <cellStyle name="Normal 5 5 3 2 12" xfId="12614" xr:uid="{7B3EAB81-9AA6-45ED-BF74-895E9A45F7DD}"/>
    <cellStyle name="Normal 5 5 3 2 2" xfId="1203" xr:uid="{00000000-0005-0000-0000-000079060000}"/>
    <cellStyle name="Normal 5 5 3 2 2 2" xfId="3405" xr:uid="{00000000-0005-0000-0000-000054070000}"/>
    <cellStyle name="Normal 5 5 3 2 2 2 2" xfId="6462" xr:uid="{E7480105-5EAA-4C05-A2ED-3E56FF7B07CA}"/>
    <cellStyle name="Normal 5 5 3 2 2 2 2 2" xfId="23387" xr:uid="{6579C5EA-03C2-4905-B2BA-7833C0650A2B}"/>
    <cellStyle name="Normal 5 5 3 2 2 2 2 3" xfId="26318" xr:uid="{37963100-8C4D-410D-B498-49A715F12F1D}"/>
    <cellStyle name="Normal 5 5 3 2 2 2 2 4" xfId="16031" xr:uid="{FC7CE297-E9C4-4E8A-B384-05A6F590E174}"/>
    <cellStyle name="Normal 5 5 3 2 2 2 3" xfId="8484" xr:uid="{9AF4C769-BD12-40D0-B2E5-0DC6FE7BE2AF}"/>
    <cellStyle name="Normal 5 5 3 2 2 2 3 2" xfId="28925" xr:uid="{ACC4B4DE-6F13-48E4-A7C2-ECE1897621B6}"/>
    <cellStyle name="Normal 5 5 3 2 2 2 3 3" xfId="18864" xr:uid="{84DAEF44-DD59-4291-8A39-7AFA1E1F2D1F}"/>
    <cellStyle name="Normal 5 5 3 2 2 2 4" xfId="11317" xr:uid="{567F539D-50B3-4A0A-B7FC-FF3B4D65DA84}"/>
    <cellStyle name="Normal 5 5 3 2 2 2 4 2" xfId="21697" xr:uid="{0EEA066B-8DEF-4345-9D16-51A79A369543}"/>
    <cellStyle name="Normal 5 5 3 2 2 2 5" xfId="24615" xr:uid="{1CE574AF-A5D1-4C5D-BB44-1EC9C5DC51BF}"/>
    <cellStyle name="Normal 5 5 3 2 2 2 6" xfId="13975" xr:uid="{3FFD0F32-1A53-44CA-AC5C-BAB75559B350}"/>
    <cellStyle name="Normal 5 5 3 2 2 3" xfId="4357" xr:uid="{FB5DED6F-4E9F-4956-9132-D1667660322F}"/>
    <cellStyle name="Normal 5 5 3 2 2 3 2" xfId="9128" xr:uid="{0336DB82-CC40-493F-BC7E-EE05B074DF04}"/>
    <cellStyle name="Normal 5 5 3 2 2 3 2 2" xfId="29171" xr:uid="{E0FFC622-6B59-4190-9CE5-A67BE75EC397}"/>
    <cellStyle name="Normal 5 5 3 2 2 3 2 3" xfId="19508" xr:uid="{1C958440-B193-46F0-A017-757FDC6D7615}"/>
    <cellStyle name="Normal 5 5 3 2 2 3 3" xfId="11961" xr:uid="{977EA646-38CD-4B57-97EF-3A5979880242}"/>
    <cellStyle name="Normal 5 5 3 2 2 3 3 2" xfId="22341" xr:uid="{25360484-7FFB-4510-BF26-7D34387ACCB5}"/>
    <cellStyle name="Normal 5 5 3 2 2 3 4" xfId="24248" xr:uid="{3C11B2F3-CF59-4548-92C9-65A7D46AECD7}"/>
    <cellStyle name="Normal 5 5 3 2 2 3 5" xfId="16675" xr:uid="{AAEE34BC-3EED-400E-9F06-1A306FDEEFE9}"/>
    <cellStyle name="Normal 5 5 3 2 2 4" xfId="5356" xr:uid="{E10F6EAE-CF96-47EC-B8B5-09B95CEA86F6}"/>
    <cellStyle name="Normal 5 5 3 2 2 4 2" xfId="26890" xr:uid="{FE0D6A30-EF25-4AEA-A92B-62AD33F5EAF6}"/>
    <cellStyle name="Normal 5 5 3 2 2 4 3" xfId="14655" xr:uid="{4E45BEFB-570F-4186-A416-D136D8E352AF}"/>
    <cellStyle name="Normal 5 5 3 2 2 5" xfId="7108" xr:uid="{C94BB74C-3A91-4292-AA77-C57413BB2FFE}"/>
    <cellStyle name="Normal 5 5 3 2 2 5 2" xfId="17488" xr:uid="{474CB33B-EC55-474B-9E3B-BFA82AE27779}"/>
    <cellStyle name="Normal 5 5 3 2 2 6" xfId="9941" xr:uid="{CFB9ED34-5A32-41DC-808D-9A6C8D0576CF}"/>
    <cellStyle name="Normal 5 5 3 2 2 6 2" xfId="20321" xr:uid="{7AFC8DCF-448E-4800-A6DD-E5A62B69C8AE}"/>
    <cellStyle name="Normal 5 5 3 2 2 7" xfId="24645" xr:uid="{2D341095-51DB-4549-888B-C2BF367FF458}"/>
    <cellStyle name="Normal 5 5 3 2 2 8" xfId="13274" xr:uid="{7C41A364-1F94-4A9A-8BC8-166C83688172}"/>
    <cellStyle name="Normal 5 5 3 2 3" xfId="3406" xr:uid="{00000000-0005-0000-0000-000055070000}"/>
    <cellStyle name="Normal 5 5 3 2 3 2" xfId="4561" xr:uid="{96C5086D-015E-4FAE-9905-A72298283C56}"/>
    <cellStyle name="Normal 5 5 3 2 3 2 2" xfId="9332" xr:uid="{67E26A36-11AE-4A29-8511-D1CF7B1017E6}"/>
    <cellStyle name="Normal 5 5 3 2 3 2 2 2" xfId="29307" xr:uid="{2301B72B-D34C-4C94-9787-19E5D499C880}"/>
    <cellStyle name="Normal 5 5 3 2 3 2 2 3" xfId="19712" xr:uid="{2513DD0D-2A90-4E3B-9FE3-97B1F64D3174}"/>
    <cellStyle name="Normal 5 5 3 2 3 2 3" xfId="12165" xr:uid="{C7F55786-F651-4090-BA9C-72238A0A79C0}"/>
    <cellStyle name="Normal 5 5 3 2 3 2 3 2" xfId="22545" xr:uid="{FA770A09-E417-4A45-86FE-82BDF0AA233D}"/>
    <cellStyle name="Normal 5 5 3 2 3 2 4" xfId="24809" xr:uid="{36D9B331-E89F-46A9-99B5-FF97382973F6}"/>
    <cellStyle name="Normal 5 5 3 2 3 2 5" xfId="16879" xr:uid="{66C7D573-8EE2-4B17-845F-1DABAE8BC7DD}"/>
    <cellStyle name="Normal 5 5 3 2 3 3" xfId="6463" xr:uid="{1FD35532-369E-4AB3-840A-ACBF909A72A5}"/>
    <cellStyle name="Normal 5 5 3 2 3 3 2" xfId="28192" xr:uid="{D30C6959-5345-430D-A752-898148BB14ED}"/>
    <cellStyle name="Normal 5 5 3 2 3 3 3" xfId="16032" xr:uid="{93C0DC4A-6DAE-4861-813F-86425C4D2025}"/>
    <cellStyle name="Normal 5 5 3 2 3 4" xfId="8485" xr:uid="{A5530E9A-0D96-4F24-9A3F-88C8525EC9AF}"/>
    <cellStyle name="Normal 5 5 3 2 3 4 2" xfId="18865" xr:uid="{279A18D5-39D6-414C-B5B5-55E7F5E3688E}"/>
    <cellStyle name="Normal 5 5 3 2 3 5" xfId="11318" xr:uid="{D37DD499-B0E1-442A-AD0D-311E6BF658C2}"/>
    <cellStyle name="Normal 5 5 3 2 3 5 2" xfId="21698" xr:uid="{6B4B354C-1C40-44F3-981F-BC84D7E29FDD}"/>
    <cellStyle name="Normal 5 5 3 2 3 6" xfId="24835" xr:uid="{B0830052-57BF-4E18-AD30-41EFB42E6411}"/>
    <cellStyle name="Normal 5 5 3 2 3 7" xfId="13976" xr:uid="{0FA613A5-4C8A-4372-A92D-3ADFD3F5309B}"/>
    <cellStyle name="Normal 5 5 3 2 4" xfId="3404" xr:uid="{00000000-0005-0000-0000-000056070000}"/>
    <cellStyle name="Normal 5 5 3 2 4 2" xfId="6461" xr:uid="{6AD0319A-2B02-4F43-A7CA-CF1F5D66F6C6}"/>
    <cellStyle name="Normal 5 5 3 2 4 2 2" xfId="26310" xr:uid="{64FC0928-0880-4F12-910D-F8409AED13C7}"/>
    <cellStyle name="Normal 5 5 3 2 4 2 3" xfId="16030" xr:uid="{B7FFE440-985B-4DDE-BE9D-5B472ED89F58}"/>
    <cellStyle name="Normal 5 5 3 2 4 3" xfId="8483" xr:uid="{A69A791C-AB5B-4926-A7BE-B01584419CC5}"/>
    <cellStyle name="Normal 5 5 3 2 4 3 2" xfId="18863" xr:uid="{5CAB69D4-3924-43E2-AAD0-4D6D537F719E}"/>
    <cellStyle name="Normal 5 5 3 2 4 4" xfId="11316" xr:uid="{A5E9B1CF-1A40-498B-86E6-A7DECA86D90F}"/>
    <cellStyle name="Normal 5 5 3 2 4 4 2" xfId="21696" xr:uid="{DA84A1A8-FF62-425D-8C74-9ED688C7B60E}"/>
    <cellStyle name="Normal 5 5 3 2 4 5" xfId="22941" xr:uid="{7551C835-94D9-4F61-A96C-043AFA60FC17}"/>
    <cellStyle name="Normal 5 5 3 2 4 6" xfId="13974" xr:uid="{03F6B80B-08D9-42D3-9DAB-61F864FAB0AE}"/>
    <cellStyle name="Normal 5 5 3 2 5" xfId="2535" xr:uid="{00000000-0005-0000-0000-000057070000}"/>
    <cellStyle name="Normal 5 5 3 2 5 2" xfId="5808" xr:uid="{500B84B4-4BD6-40EC-B25F-D91D2E1043D4}"/>
    <cellStyle name="Normal 5 5 3 2 5 2 2" xfId="26669" xr:uid="{E6D078C9-632B-43F1-A3AC-B26C6B25179A}"/>
    <cellStyle name="Normal 5 5 3 2 5 2 3" xfId="15206" xr:uid="{41FF0603-86C9-4377-B7A6-C58C594710EF}"/>
    <cellStyle name="Normal 5 5 3 2 5 3" xfId="7659" xr:uid="{80C12635-07E8-47F0-B942-36FDC8730632}"/>
    <cellStyle name="Normal 5 5 3 2 5 3 2" xfId="18039" xr:uid="{2C2326AA-B804-4D76-8EE4-123E77EB0105}"/>
    <cellStyle name="Normal 5 5 3 2 5 4" xfId="10492" xr:uid="{4FF09B1C-BF97-42E2-83B5-164182CBFD53}"/>
    <cellStyle name="Normal 5 5 3 2 5 4 2" xfId="20872" xr:uid="{EA39CCBD-998A-439C-AE02-AA411518653E}"/>
    <cellStyle name="Normal 5 5 3 2 5 5" xfId="25348" xr:uid="{59804BE7-6A98-4DB5-B089-960749C03A29}"/>
    <cellStyle name="Normal 5 5 3 2 5 6" xfId="12922" xr:uid="{868AAC3C-8BDE-441D-89CD-5C0006590111}"/>
    <cellStyle name="Normal 5 5 3 2 6" xfId="2381" xr:uid="{00000000-0005-0000-0000-000052070000}"/>
    <cellStyle name="Normal 5 5 3 2 6 2" xfId="7507" xr:uid="{3B6FD838-14E4-47AD-997E-3E4DFF3F2F0B}"/>
    <cellStyle name="Normal 5 5 3 2 6 2 2" xfId="17887" xr:uid="{FF39B6F9-D48C-47CA-9CE1-CD39F3ADAACE}"/>
    <cellStyle name="Normal 5 5 3 2 6 3" xfId="10340" xr:uid="{888701D3-A9B4-48AA-A63C-F78B98915BC4}"/>
    <cellStyle name="Normal 5 5 3 2 6 3 2" xfId="20720" xr:uid="{61EF9B68-5ECC-450A-8272-4F37A8E36E5B}"/>
    <cellStyle name="Normal 5 5 3 2 6 4" xfId="24279" xr:uid="{C27F0CDF-44CB-474F-A9F5-0AC3000892C5}"/>
    <cellStyle name="Normal 5 5 3 2 6 5" xfId="15054" xr:uid="{392F7F30-BB58-4266-A5F3-C322E9BBC5D2}"/>
    <cellStyle name="Normal 5 5 3 2 7" xfId="4025" xr:uid="{63312030-2A9C-4663-932E-5577FE4A2569}"/>
    <cellStyle name="Normal 5 5 3 2 7 2" xfId="8826" xr:uid="{0FF64E3B-7133-4B9C-B3AF-E9854E5E05A5}"/>
    <cellStyle name="Normal 5 5 3 2 7 2 2" xfId="19206" xr:uid="{2CD57BE4-4EAA-4E3F-8BA7-646E49DAF5E0}"/>
    <cellStyle name="Normal 5 5 3 2 7 3" xfId="11659" xr:uid="{0DC6D395-C61F-4D15-8A33-FA21F2E580ED}"/>
    <cellStyle name="Normal 5 5 3 2 7 3 2" xfId="22039" xr:uid="{681AE0DD-A4E1-4F91-A10A-910FADDFFA77}"/>
    <cellStyle name="Normal 5 5 3 2 7 4" xfId="16373" xr:uid="{F4204DCC-0442-4B9C-882A-849C449A92F8}"/>
    <cellStyle name="Normal 5 5 3 2 8" xfId="5355" xr:uid="{04CE837C-8658-4066-93F6-8BAC67C35461}"/>
    <cellStyle name="Normal 5 5 3 2 8 2" xfId="14654" xr:uid="{877BA591-1D54-445F-B6E7-C9D19D52FCAB}"/>
    <cellStyle name="Normal 5 5 3 2 9" xfId="7107" xr:uid="{3970AA2A-4BDF-44C1-951A-08748FE8E826}"/>
    <cellStyle name="Normal 5 5 3 2 9 2" xfId="17487"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7" xr:uid="{3F5165A9-AE88-4D28-AF3C-AED347BCFFE9}"/>
    <cellStyle name="Normal 5 5 3 3 2 2 2 2 2" xfId="28927" xr:uid="{6751F41C-4C44-4B0C-8678-7FF823FECD9C}"/>
    <cellStyle name="Normal 5 5 3 3 2 2 2 2 3" xfId="18867" xr:uid="{0C46DD60-AE4E-4BF0-AD41-59BAB98E9C0B}"/>
    <cellStyle name="Normal 5 5 3 3 2 2 2 3" xfId="11320" xr:uid="{BA7B3DAF-AF81-4F6F-9E4C-BDEDD61C0C31}"/>
    <cellStyle name="Normal 5 5 3 3 2 2 2 3 2" xfId="21700" xr:uid="{512EC35C-8D3B-4E53-995B-0B2E4FCBBB3A}"/>
    <cellStyle name="Normal 5 5 3 3 2 2 2 4" xfId="25098" xr:uid="{B2F1F5AD-ED06-46F0-8FF2-329BAD71BA85}"/>
    <cellStyle name="Normal 5 5 3 3 2 2 2 5" xfId="16034" xr:uid="{C290D445-434F-4158-A64A-B616690A1D18}"/>
    <cellStyle name="Normal 5 5 3 3 2 2 3" xfId="3653" xr:uid="{00000000-0005-0000-0000-00007C060000}"/>
    <cellStyle name="Normal 5 5 3 3 2 2 3 2" xfId="27558" xr:uid="{D7A76E9D-6CD1-4529-BB3E-38008977B488}"/>
    <cellStyle name="Normal 5 5 3 3 2 2 3 3" xfId="27322" xr:uid="{1B2B0B57-551B-4195-B3B1-1771B2582615}"/>
    <cellStyle name="Normal 5 5 3 3 2 2 4" xfId="5357" xr:uid="{0E1F81C9-C0B4-4BD4-BB16-0591CD67C286}"/>
    <cellStyle name="Normal 5 5 3 3 2 2 4 2" xfId="29783" xr:uid="{89E00D79-3211-4205-9817-0EE04526993D}"/>
    <cellStyle name="Normal 5 5 3 3 2 2 5" xfId="24693" xr:uid="{E22B5C30-2C6B-4970-B1C3-452F3FFF52A1}"/>
    <cellStyle name="Normal 5 5 3 3 2 2 6" xfId="13978" xr:uid="{C3649F74-66E1-4FD0-90AD-33DFA58BD1ED}"/>
    <cellStyle name="Normal 5 5 3 3 2 3" xfId="3408" xr:uid="{00000000-0005-0000-0000-00005B070000}"/>
    <cellStyle name="Normal 5 5 3 3 2 3 2" xfId="30085" xr:uid="{8D83AA04-EFB8-4DBE-9F2D-CA04908BDD15}"/>
    <cellStyle name="Normal 5 5 3 3 2 4" xfId="2810" xr:uid="{00000000-0005-0000-0000-000059070000}"/>
    <cellStyle name="Normal 5 5 3 3 2 4 2" xfId="7932" xr:uid="{A73E06E4-52C6-41C2-A9DE-1360A8EF2073}"/>
    <cellStyle name="Normal 5 5 3 3 2 4 2 2" xfId="25981" xr:uid="{9746B4BB-23E3-4AB4-8C1E-54E016B185AE}"/>
    <cellStyle name="Normal 5 5 3 3 2 4 2 3" xfId="18312" xr:uid="{F60611D6-D7F6-4476-BF99-83546C07164C}"/>
    <cellStyle name="Normal 5 5 3 3 2 4 3" xfId="10765" xr:uid="{5ECCC314-0298-4800-89E5-E4554EF43160}"/>
    <cellStyle name="Normal 5 5 3 3 2 4 3 2" xfId="21145" xr:uid="{F634E57E-2ACB-4738-9EA3-6F08060C9F6A}"/>
    <cellStyle name="Normal 5 5 3 3 2 4 4" xfId="23713" xr:uid="{422C99EC-FA0C-4883-8C15-FBAB8AB12BDA}"/>
    <cellStyle name="Normal 5 5 3 3 2 4 5" xfId="15479" xr:uid="{EDDED4B6-C1B4-4E35-A1C8-B2F304C8BD40}"/>
    <cellStyle name="Normal 5 5 3 3 2 5" xfId="3744" xr:uid="{00000000-0005-0000-0000-0000E2050000}"/>
    <cellStyle name="Normal 5 5 3 3 2 5 2" xfId="3788" xr:uid="{52779A0D-A5E8-4205-873C-EAFFBE836AE9}"/>
    <cellStyle name="Normal 5 5 3 3 2 5 2 2" xfId="29830" xr:uid="{269F8BD8-3951-442C-8C12-5034B99EF9C4}"/>
    <cellStyle name="Normal 5 5 3 3 2 5 3" xfId="22722" xr:uid="{5EC33E70-0B4D-40F0-A6E8-EF4A4475260D}"/>
    <cellStyle name="Normal 5 5 3 3 2 5 3 2" xfId="30091" xr:uid="{B5B6AB49-98AB-441B-87F7-DD685D6798A1}"/>
    <cellStyle name="Normal 5 5 3 3 2 5 4" xfId="23445" xr:uid="{8571319B-7759-4A87-B13E-0C7FEACCE3F9}"/>
    <cellStyle name="Normal 5 5 3 3 2 5 5" xfId="30268" xr:uid="{B88538FC-C621-4360-9D4C-DD3260457648}"/>
    <cellStyle name="Normal 5 5 3 3 2 5 5 2" xfId="31411" xr:uid="{7481AEF4-D030-4595-AF6D-9244C28EA76D}"/>
    <cellStyle name="Normal 5 5 3 3 2 5 6" xfId="31608" xr:uid="{2D73DF79-C0A1-492B-ABB8-D5521DD43C2A}"/>
    <cellStyle name="Normal 5 5 3 3 2 6" xfId="23172" xr:uid="{585B73B8-12BC-44A6-82F7-7D9C4E64E545}"/>
    <cellStyle name="Normal 5 5 3 3 2 6 2" xfId="31147" xr:uid="{D3D0E1A9-FBCA-47EC-9550-3A4C6C30E266}"/>
    <cellStyle name="Normal 5 5 3 3 2 6 3" xfId="30910" xr:uid="{B08B4DCA-5980-4F0C-A577-2BB26932546B}"/>
    <cellStyle name="Normal 5 5 3 3 2 7" xfId="13275" xr:uid="{60854C4E-F5E6-4B50-AA94-02CF9A79D755}"/>
    <cellStyle name="Normal 5 5 3 3 2 8" xfId="30923" xr:uid="{29076549-2AA4-4007-80EA-D67AC2CC5802}"/>
    <cellStyle name="Normal 5 5 3 3 3" xfId="1207" xr:uid="{00000000-0005-0000-0000-00007D060000}"/>
    <cellStyle name="Normal 5 5 3 3 3 2" xfId="3410" xr:uid="{00000000-0005-0000-0000-00005C070000}"/>
    <cellStyle name="Normal 5 5 3 3 3 2 2" xfId="8488" xr:uid="{8CE330F0-3265-4F2B-AB02-47DD44B05B5A}"/>
    <cellStyle name="Normal 5 5 3 3 3 2 2 2" xfId="28928" xr:uid="{F1B2B5CC-612B-46F9-9E9B-A15690CC029B}"/>
    <cellStyle name="Normal 5 5 3 3 3 2 2 3" xfId="18868" xr:uid="{BFD8F8CD-D589-4891-83F8-7C14D35219E3}"/>
    <cellStyle name="Normal 5 5 3 3 3 2 2 4" xfId="29821" xr:uid="{3881B992-1BB7-464F-91BE-BB29A3566EF8}"/>
    <cellStyle name="Normal 5 5 3 3 3 2 3" xfId="11321" xr:uid="{B2C88099-1FD6-45E4-9D6C-38A61BA53D1B}"/>
    <cellStyle name="Normal 5 5 3 3 3 2 3 2" xfId="21701" xr:uid="{4B2A4E7B-AAFC-485E-B963-ED9DE0293EF0}"/>
    <cellStyle name="Normal 5 5 3 3 3 2 4" xfId="25217" xr:uid="{B8090A63-5F28-4185-8095-4F4ECF2CF9D1}"/>
    <cellStyle name="Normal 5 5 3 3 3 2 5" xfId="25635" xr:uid="{EF68925E-02A3-4EB7-A1D7-ABFE95E794DA}"/>
    <cellStyle name="Normal 5 5 3 3 3 2 6" xfId="16035" xr:uid="{FA327224-DD3D-4B58-AF68-65DB995EA5E3}"/>
    <cellStyle name="Normal 5 5 3 3 3 3" xfId="3558" xr:uid="{00000000-0005-0000-0000-00007D060000}"/>
    <cellStyle name="Normal 5 5 3 3 3 3 2" xfId="25597" xr:uid="{2B2D0F06-3883-4FBB-9729-E6CA70224720}"/>
    <cellStyle name="Normal 5 5 3 3 3 3 2 2" xfId="29815" xr:uid="{02A86CA0-3F43-44CF-957F-95BA6D4BDC0E}"/>
    <cellStyle name="Normal 5 5 3 3 3 3 3" xfId="23154" xr:uid="{96AA7387-D407-4AAD-A008-F71F5F7B6C65}"/>
    <cellStyle name="Normal 5 5 3 3 3 4" xfId="4562" xr:uid="{1DD4ABF9-0AC6-4128-B006-684E9FE610C9}"/>
    <cellStyle name="Normal 5 5 3 3 3 4 2" xfId="9333" xr:uid="{0AF8BA8E-FDE7-4900-8F7D-B5B329270D40}"/>
    <cellStyle name="Normal 5 5 3 3 3 4 2 2" xfId="19713" xr:uid="{011B26BE-78F4-46EA-A2EE-F16F90DEAD00}"/>
    <cellStyle name="Normal 5 5 3 3 3 4 2 3" xfId="31103" xr:uid="{41CBFC74-9674-4514-AAE2-CB0510DF1FAF}"/>
    <cellStyle name="Normal 5 5 3 3 3 4 2 4" xfId="30911" xr:uid="{DE041240-1130-4FBE-A496-AF3E183AB993}"/>
    <cellStyle name="Normal 5 5 3 3 3 4 3" xfId="12166" xr:uid="{BA123514-4E82-4769-AFD3-99A79B6FC726}"/>
    <cellStyle name="Normal 5 5 3 3 3 4 3 2" xfId="22546" xr:uid="{487E197D-AF16-4F9E-8A92-1FE77D609998}"/>
    <cellStyle name="Normal 5 5 3 3 3 4 4" xfId="16880" xr:uid="{2FE929DC-E891-4CAA-9BE8-851030E063C4}"/>
    <cellStyle name="Normal 5 5 3 3 3 5" xfId="5358" xr:uid="{CC91ECF4-6A6D-4E86-9763-C1AB30578AAE}"/>
    <cellStyle name="Normal 5 5 3 3 3 5 2" xfId="29707" xr:uid="{C6AC9FE6-8F2F-4D98-B1CC-2EFCAC323B18}"/>
    <cellStyle name="Normal 5 5 3 3 3 5 2 2" xfId="30950" xr:uid="{5D2ADC69-5EDF-4AC9-8941-E830CD16909C}"/>
    <cellStyle name="Normal 5 5 3 3 3 6" xfId="23224" xr:uid="{07D2B74A-B30D-4BBA-A7E5-EB342AD9A434}"/>
    <cellStyle name="Normal 5 5 3 3 3 6 2" xfId="29671" xr:uid="{B112CBD1-63B3-4F58-B2F2-76F0EA1536DD}"/>
    <cellStyle name="Normal 5 5 3 3 3 7" xfId="23012" xr:uid="{EEAA545C-FB53-43F8-AC33-2C773C11FF67}"/>
    <cellStyle name="Normal 5 5 3 3 3 8" xfId="13979" xr:uid="{E4637211-795C-4AB7-BFE3-8BF1E9D332EA}"/>
    <cellStyle name="Normal 5 5 3 3 4" xfId="3407" xr:uid="{00000000-0005-0000-0000-00005D070000}"/>
    <cellStyle name="Normal 5 5 3 3 4 2" xfId="6464" xr:uid="{A25B5BAC-44F2-408C-BEC0-85D4D62418DA}"/>
    <cellStyle name="Normal 5 5 3 3 4 2 2" xfId="25787" xr:uid="{192D2398-F9FF-4441-984B-C4D2551A0186}"/>
    <cellStyle name="Normal 5 5 3 3 4 2 3" xfId="26033" xr:uid="{F5FB2520-4BA7-4F5D-9D7C-1AD371AA6455}"/>
    <cellStyle name="Normal 5 5 3 3 4 2 4" xfId="16033" xr:uid="{49A6886E-F465-4B47-B6D8-FA1B4D123904}"/>
    <cellStyle name="Normal 5 5 3 3 4 2 5" xfId="30567" xr:uid="{E8720E36-9B22-4DBC-BB87-8F396A474EBD}"/>
    <cellStyle name="Normal 5 5 3 3 4 3" xfId="8486" xr:uid="{6509FA01-A0EC-456E-A862-DAF49E6D20AA}"/>
    <cellStyle name="Normal 5 5 3 3 4 3 2" xfId="28926" xr:uid="{C4D81208-22B8-4018-90E0-7C9AF6EA32DF}"/>
    <cellStyle name="Normal 5 5 3 3 4 3 3" xfId="18866" xr:uid="{A8B22BD6-03F8-4DC4-A58F-AA0434136367}"/>
    <cellStyle name="Normal 5 5 3 3 4 4" xfId="11319" xr:uid="{6D331C84-8C36-4A27-AE3A-3F13C509601A}"/>
    <cellStyle name="Normal 5 5 3 3 4 4 2" xfId="21699" xr:uid="{7EE082D5-2FF2-414E-BAC4-A4CFC4A84400}"/>
    <cellStyle name="Normal 5 5 3 3 4 5" xfId="25079" xr:uid="{D6155E76-2395-4DDF-B9B2-493347F428B3}"/>
    <cellStyle name="Normal 5 5 3 3 4 6" xfId="26253" xr:uid="{7E1F3624-729A-4E27-B35B-DA8D4DBE72A3}"/>
    <cellStyle name="Normal 5 5 3 3 4 7" xfId="13977" xr:uid="{6DB07B96-4051-4092-A480-E23365CF7508}"/>
    <cellStyle name="Normal 5 5 3 3 5" xfId="2637" xr:uid="{00000000-0005-0000-0000-00005E070000}"/>
    <cellStyle name="Normal 5 5 3 3 5 2" xfId="5898" xr:uid="{186A16A8-69D8-4703-B34E-7A9DDBD16197}"/>
    <cellStyle name="Normal 5 5 3 3 5 2 2" xfId="15308" xr:uid="{B088E4D3-F857-46C0-8CFC-6124F53F86C1}"/>
    <cellStyle name="Normal 5 5 3 3 5 3" xfId="7761" xr:uid="{050DE08B-BA64-40DB-9D1D-AEF1C52A83B7}"/>
    <cellStyle name="Normal 5 5 3 3 5 3 2" xfId="18141" xr:uid="{8DF48DD9-C2EA-4C9A-8DF1-BAB4B426AF08}"/>
    <cellStyle name="Normal 5 5 3 3 5 4" xfId="10594" xr:uid="{9F692D93-A96D-468A-854F-99454616E6E8}"/>
    <cellStyle name="Normal 5 5 3 3 5 4 2" xfId="20974" xr:uid="{1DEB8ED8-0F2D-420E-96E7-28EEC59C295E}"/>
    <cellStyle name="Normal 5 5 3 3 5 5" xfId="23014" xr:uid="{5B4EE627-4904-4A06-88F3-0F60708F9BC4}"/>
    <cellStyle name="Normal 5 5 3 3 5 6" xfId="25978" xr:uid="{AD89A197-A5CB-450F-8245-D9DE37D4C38D}"/>
    <cellStyle name="Normal 5 5 3 3 5 7" xfId="13025" xr:uid="{7B6E7E67-601D-400B-BF29-11CFF4D4B6EA}"/>
    <cellStyle name="Normal 5 5 3 3 6" xfId="2124" xr:uid="{00000000-0005-0000-0000-0000AB020000}"/>
    <cellStyle name="Normal 5 5 3 3 6 2" xfId="4649" xr:uid="{39152408-330A-44B7-900D-FA6E2B529A91}"/>
    <cellStyle name="Normal 5 5 3 3 6 3" xfId="30204" xr:uid="{19E5DBC6-87B5-46F1-B5E0-B67573138C40}"/>
    <cellStyle name="Normal 5 5 3 3 6 3 2" xfId="31348" xr:uid="{C475E952-4287-47E3-B046-F9817D97F62D}"/>
    <cellStyle name="Normal 5 5 3 3 6 4" xfId="31544" xr:uid="{F0BED102-3B27-4E13-8163-0F2933607E19}"/>
    <cellStyle name="Normal 5 5 3 3 7" xfId="4026" xr:uid="{56D1BCD9-EAD7-442F-BEF3-F5DBF0F48EA4}"/>
    <cellStyle name="Normal 5 5 3 3 7 2" xfId="4754" xr:uid="{3B2AE6C9-CD41-44A4-85EB-03A4D5B5EDAD}"/>
    <cellStyle name="Normal 5 5 3 3 7 2 2" xfId="27783" xr:uid="{580A303F-6BB4-45D3-9C35-7FFFABBC7C95}"/>
    <cellStyle name="Normal 5 5 3 3 7 3" xfId="26286" xr:uid="{E0BDAE02-0061-4AD1-A851-0C0422048092}"/>
    <cellStyle name="Normal 5 5 3 3 7 3 2" xfId="31171" xr:uid="{E1CFC7F0-7C6D-40F3-9AAC-AEE06C15BE18}"/>
    <cellStyle name="Normal 5 5 3 3 7 4" xfId="26360" xr:uid="{2BB7C9BC-9F92-46B9-A4E8-54E7EDCFB1FE}"/>
    <cellStyle name="Normal 5 5 3 3 7 5" xfId="30322" xr:uid="{13091C6E-267B-42E9-9EC6-63A637EF4C77}"/>
    <cellStyle name="Normal 5 5 3 3 7 5 2" xfId="31465" xr:uid="{8241D67A-0B65-441D-B87C-12FCD55689C9}"/>
    <cellStyle name="Normal 5 5 3 3 7 6" xfId="31662" xr:uid="{6C15C19A-00AD-4054-8903-F5817FB38421}"/>
    <cellStyle name="Normal 5 5 3 3 8" xfId="29679" xr:uid="{0A86F2A0-5592-44C0-A478-BDA05FBB524E}"/>
    <cellStyle name="Normal 5 5 3 3 8 2" xfId="30538" xr:uid="{CD43F895-0D8D-40A6-9F78-B0640AD53663}"/>
    <cellStyle name="Normal 5 5 3 3 9" xfId="29667" xr:uid="{04524AD8-987D-44B0-8EAE-33D3F77F3D00}"/>
    <cellStyle name="Normal 5 5 3 4" xfId="1208" xr:uid="{00000000-0005-0000-0000-00007E060000}"/>
    <cellStyle name="Normal 5 5 3 4 2" xfId="3411" xr:uid="{00000000-0005-0000-0000-000060070000}"/>
    <cellStyle name="Normal 5 5 3 4 2 2" xfId="6465" xr:uid="{091CA45F-1415-4786-BD74-62F2691D01A0}"/>
    <cellStyle name="Normal 5 5 3 4 2 2 2" xfId="25687" xr:uid="{D369BE46-53A2-4165-A63E-6DCF57B1B6B5}"/>
    <cellStyle name="Normal 5 5 3 4 2 2 3" xfId="16036" xr:uid="{A22DF215-B07D-4574-ACFB-178005758E72}"/>
    <cellStyle name="Normal 5 5 3 4 2 3" xfId="8489" xr:uid="{7A3C8F66-00F3-4E69-8FCE-2A1F17232FEE}"/>
    <cellStyle name="Normal 5 5 3 4 2 3 2" xfId="18869" xr:uid="{C9D05A51-96C9-44ED-A367-714CCD54E03B}"/>
    <cellStyle name="Normal 5 5 3 4 2 4" xfId="11322" xr:uid="{0BEEC87B-62C8-49C3-A718-6F4DA063F65A}"/>
    <cellStyle name="Normal 5 5 3 4 2 4 2" xfId="21702" xr:uid="{68FC661A-8C76-42A0-813F-166B20BE874E}"/>
    <cellStyle name="Normal 5 5 3 4 2 5" xfId="23337" xr:uid="{5D6AA472-3A32-4EF8-A05D-4D0479AF9BA0}"/>
    <cellStyle name="Normal 5 5 3 4 2 6" xfId="13980" xr:uid="{B9E238CB-6508-4CA3-B03E-8A79E05F87E3}"/>
    <cellStyle name="Normal 5 5 3 4 3" xfId="2809" xr:uid="{00000000-0005-0000-0000-000061070000}"/>
    <cellStyle name="Normal 5 5 3 4 3 2" xfId="6025" xr:uid="{1A84E262-5C66-4876-8988-B9C64750BC56}"/>
    <cellStyle name="Normal 5 5 3 4 3 2 2" xfId="25832" xr:uid="{75B92EC5-AA87-49FE-8CB9-5908B1535483}"/>
    <cellStyle name="Normal 5 5 3 4 3 2 3" xfId="15478" xr:uid="{C6697673-7266-4EEF-92D7-303A24FB0548}"/>
    <cellStyle name="Normal 5 5 3 4 3 3" xfId="7931" xr:uid="{0A15193D-FDFF-4EC3-A906-BC56E5F6002D}"/>
    <cellStyle name="Normal 5 5 3 4 3 3 2" xfId="18311" xr:uid="{156F1083-34F8-4A57-BB95-66C45D08E8A1}"/>
    <cellStyle name="Normal 5 5 3 4 3 4" xfId="10764" xr:uid="{68489397-CF2F-45B8-A765-1909E9CA44D4}"/>
    <cellStyle name="Normal 5 5 3 4 3 4 2" xfId="21144" xr:uid="{BB5C1C8E-2064-4637-B49F-93C358380D67}"/>
    <cellStyle name="Normal 5 5 3 4 3 5" xfId="22772" xr:uid="{0A156C61-6A99-49A7-A4D6-58E67D3277ED}"/>
    <cellStyle name="Normal 5 5 3 4 3 6" xfId="13273" xr:uid="{1C9D7B34-B27F-4326-A60F-35EE8630D162}"/>
    <cellStyle name="Normal 5 5 3 4 4" xfId="4205" xr:uid="{EFB807DE-F504-4F73-8F65-B660665FEC0D}"/>
    <cellStyle name="Normal 5 5 3 4 4 2" xfId="8976" xr:uid="{1598C217-6F5B-428E-A1FB-07FEF1C8031C}"/>
    <cellStyle name="Normal 5 5 3 4 4 2 2" xfId="19356" xr:uid="{CD108EAB-65B3-40E1-A655-815E862C7618}"/>
    <cellStyle name="Normal 5 5 3 4 4 3" xfId="11809" xr:uid="{B3749756-E62E-45C4-8812-35F065F09F12}"/>
    <cellStyle name="Normal 5 5 3 4 4 3 2" xfId="22189" xr:uid="{3CEE6DF3-83F1-4AF7-B6BC-B0A801425AEC}"/>
    <cellStyle name="Normal 5 5 3 4 4 4" xfId="24099" xr:uid="{BEB9EC4F-9B65-4276-A9CD-9404B0C4922D}"/>
    <cellStyle name="Normal 5 5 3 4 4 5" xfId="16523" xr:uid="{4C658C52-180C-4C57-AD4A-70F3D616DAAF}"/>
    <cellStyle name="Normal 5 5 3 4 5" xfId="5359" xr:uid="{5AB1D085-E211-4002-9A68-A779FB65A4A7}"/>
    <cellStyle name="Normal 5 5 3 4 5 2" xfId="14656" xr:uid="{79F76784-48D1-494A-A462-8B146DB212BC}"/>
    <cellStyle name="Normal 5 5 3 4 6" xfId="7109" xr:uid="{F1C2CF29-7FED-44EA-A7B8-4D977008F5A1}"/>
    <cellStyle name="Normal 5 5 3 4 6 2" xfId="17489" xr:uid="{6FA4D063-4557-496A-B0E1-3528238FE0ED}"/>
    <cellStyle name="Normal 5 5 3 4 7" xfId="9942" xr:uid="{B348D9BA-F377-446F-A189-975FF517BE34}"/>
    <cellStyle name="Normal 5 5 3 4 7 2" xfId="20322" xr:uid="{D56EEEB7-862E-4E75-84EE-5354199E21C2}"/>
    <cellStyle name="Normal 5 5 3 4 8" xfId="25008" xr:uid="{1B5984A8-BDFF-436B-BDA1-C2D38884C3F2}"/>
    <cellStyle name="Normal 5 5 3 4 9" xfId="12772" xr:uid="{207A05E2-44FD-49D4-BB57-844DD163A47F}"/>
    <cellStyle name="Normal 5 5 3 5" xfId="1209" xr:uid="{00000000-0005-0000-0000-00007F060000}"/>
    <cellStyle name="Normal 5 5 3 5 2" xfId="4563" xr:uid="{1BCA9013-97FB-47C4-86AC-6325ACCED00E}"/>
    <cellStyle name="Normal 5 5 3 5 2 2" xfId="9334" xr:uid="{1B079D11-66EE-43CD-B4C1-5CF70D817D4E}"/>
    <cellStyle name="Normal 5 5 3 5 2 2 2" xfId="29308" xr:uid="{28677310-8D44-47B2-8A3B-AA3433DF51E8}"/>
    <cellStyle name="Normal 5 5 3 5 2 2 3" xfId="19714" xr:uid="{5C607BAB-2769-4ECF-BFFA-54B73665BD0B}"/>
    <cellStyle name="Normal 5 5 3 5 2 3" xfId="12167" xr:uid="{25BC621A-EE9D-4329-BB95-F36DE3E1A7D0}"/>
    <cellStyle name="Normal 5 5 3 5 2 3 2" xfId="22547" xr:uid="{8D004C08-7D11-4892-83BD-4F86601205B7}"/>
    <cellStyle name="Normal 5 5 3 5 2 4" xfId="25652" xr:uid="{702AAE8B-8E10-478F-A88A-D4C689F0EC6E}"/>
    <cellStyle name="Normal 5 5 3 5 2 5" xfId="16881" xr:uid="{BA22D103-A3F5-4026-881A-D17B5200DFF6}"/>
    <cellStyle name="Normal 5 5 3 5 3" xfId="5360" xr:uid="{6F1DB607-BB13-42A8-8622-597EC7CCA09E}"/>
    <cellStyle name="Normal 5 5 3 5 3 2" xfId="28573" xr:uid="{598316B3-EE8C-4832-89FF-6741A61A0620}"/>
    <cellStyle name="Normal 5 5 3 5 3 3" xfId="14657" xr:uid="{EE5464CF-BE4B-40D0-A089-A1091CE52773}"/>
    <cellStyle name="Normal 5 5 3 5 4" xfId="7110" xr:uid="{B8FC9F61-DCB1-434B-9165-2BF6972D01BF}"/>
    <cellStyle name="Normal 5 5 3 5 4 2" xfId="17490" xr:uid="{E69F58FD-2F5C-43CA-AD58-447F718E2EEA}"/>
    <cellStyle name="Normal 5 5 3 5 5" xfId="9943" xr:uid="{2068F8F9-21BD-4D3A-B3A3-758FC908E522}"/>
    <cellStyle name="Normal 5 5 3 5 5 2" xfId="20323" xr:uid="{791DC83C-7EEC-4BB2-95C3-33D2C0D6393F}"/>
    <cellStyle name="Normal 5 5 3 5 6" xfId="22704" xr:uid="{26E8B065-FA68-4C76-94AC-0F6A43DAD136}"/>
    <cellStyle name="Normal 5 5 3 5 7" xfId="13981" xr:uid="{3CF2D734-478E-42BA-BA56-5D9DB3FC7DD6}"/>
    <cellStyle name="Normal 5 5 3 6" xfId="2965" xr:uid="{00000000-0005-0000-0000-000063070000}"/>
    <cellStyle name="Normal 5 5 3 6 2" xfId="6129" xr:uid="{0E37E037-9851-4EB9-A3C2-64BD356B9540}"/>
    <cellStyle name="Normal 5 5 3 6 2 2" xfId="25423" xr:uid="{1148EB6E-F740-4167-874A-A1EF65DB568B}"/>
    <cellStyle name="Normal 5 5 3 6 2 3" xfId="15607" xr:uid="{E621157B-6D27-443E-9F26-16E7CBD38180}"/>
    <cellStyle name="Normal 5 5 3 6 3" xfId="8060" xr:uid="{F10D5E6D-B385-4559-A109-D58207B8982F}"/>
    <cellStyle name="Normal 5 5 3 6 3 2" xfId="18440" xr:uid="{C50D9187-302B-4068-A26B-8A8CB3E158FC}"/>
    <cellStyle name="Normal 5 5 3 6 4" xfId="10893" xr:uid="{C921355E-72F7-4125-BAB7-52A6FE548BBF}"/>
    <cellStyle name="Normal 5 5 3 6 4 2" xfId="21273" xr:uid="{9E3667AD-B115-4E65-8125-DC2EA7D4A56D}"/>
    <cellStyle name="Normal 5 5 3 6 5" xfId="24768" xr:uid="{B7E804C6-D9AD-4DE6-A2A9-10FF544E0EF0}"/>
    <cellStyle name="Normal 5 5 3 6 6" xfId="13470" xr:uid="{9A3195F6-BF57-4B18-8247-833348BDB7E5}"/>
    <cellStyle name="Normal 5 5 3 7" xfId="2475" xr:uid="{00000000-0005-0000-0000-000064070000}"/>
    <cellStyle name="Normal 5 5 3 7 2" xfId="5762" xr:uid="{E07183B6-D25C-4CC0-AE13-2A38EE114993}"/>
    <cellStyle name="Normal 5 5 3 7 2 2" xfId="28400" xr:uid="{507B183A-3DB4-4009-B4C0-4F1576EFF074}"/>
    <cellStyle name="Normal 5 5 3 7 2 3" xfId="15146" xr:uid="{652D18B1-F5FF-4845-BFD1-FF8917671EC2}"/>
    <cellStyle name="Normal 5 5 3 7 3" xfId="7599" xr:uid="{18DAE69B-A4F7-477F-8762-6CE1E368E732}"/>
    <cellStyle name="Normal 5 5 3 7 3 2" xfId="17979" xr:uid="{7D96E94B-8809-4955-8F45-38DBBA2CE966}"/>
    <cellStyle name="Normal 5 5 3 7 4" xfId="10432" xr:uid="{44B3FFAF-869E-44AB-B931-CDF9E98397FF}"/>
    <cellStyle name="Normal 5 5 3 7 4 2" xfId="20812" xr:uid="{209C42BD-D008-4B39-A856-564FE070366E}"/>
    <cellStyle name="Normal 5 5 3 7 5" xfId="22728" xr:uid="{6943EE8A-2B33-45B4-95F9-C2EDD1961D07}"/>
    <cellStyle name="Normal 5 5 3 7 6" xfId="12862" xr:uid="{2B0515C8-907A-485B-A591-F0A2A639DF21}"/>
    <cellStyle name="Normal 5 5 3 8" xfId="2229" xr:uid="{00000000-0005-0000-0000-000051070000}"/>
    <cellStyle name="Normal 5 5 3 8 2" xfId="7355" xr:uid="{1618AD18-7B7B-424F-9BEB-D299222C55F2}"/>
    <cellStyle name="Normal 5 5 3 8 2 2" xfId="17735" xr:uid="{83869EBC-213B-40D0-96E1-A1D651B52F92}"/>
    <cellStyle name="Normal 5 5 3 8 3" xfId="10188" xr:uid="{48FB3034-9292-4116-8449-599FDAB40BBA}"/>
    <cellStyle name="Normal 5 5 3 8 3 2" xfId="20568" xr:uid="{57755D7B-7216-4DBE-9B79-50915AF1F3AA}"/>
    <cellStyle name="Normal 5 5 3 8 4" xfId="23115" xr:uid="{D9EF2FC2-8CF3-4C7B-9CFB-936A7DC6878C}"/>
    <cellStyle name="Normal 5 5 3 8 5" xfId="14902" xr:uid="{B773A80F-07C8-4906-B155-A12AE8E35E9E}"/>
    <cellStyle name="Normal 5 5 3 9" xfId="4024" xr:uid="{04E98241-B413-4763-8D87-0C12090244E0}"/>
    <cellStyle name="Normal 5 5 3 9 2" xfId="8825" xr:uid="{2DD4E885-8CED-468B-A0EA-21DF2E8F00A5}"/>
    <cellStyle name="Normal 5 5 3 9 2 2" xfId="19205" xr:uid="{19E384D0-B5F7-4808-B416-14EE8B359BA2}"/>
    <cellStyle name="Normal 5 5 3 9 3" xfId="11658" xr:uid="{D509F8F9-2213-4B96-AEE4-7A6AAADF8F18}"/>
    <cellStyle name="Normal 5 5 3 9 3 2" xfId="22038" xr:uid="{A762BF18-54D9-4BB2-80CE-D7CF47DBE619}"/>
    <cellStyle name="Normal 5 5 3 9 4" xfId="16372" xr:uid="{93FEC0E4-2C60-4A83-9D0A-395AD443D74E}"/>
    <cellStyle name="Normal 5 5 4" xfId="1210" xr:uid="{00000000-0005-0000-0000-000080060000}"/>
    <cellStyle name="Normal 5 5 4 10" xfId="7111" xr:uid="{6E24754F-4139-496A-B256-B3A7608A1E70}"/>
    <cellStyle name="Normal 5 5 4 10 2" xfId="17491" xr:uid="{FEFC9BE0-9D2E-4273-901D-6405ADC29F6E}"/>
    <cellStyle name="Normal 5 5 4 11" xfId="9944" xr:uid="{4E506426-856D-48E1-9830-436B16A4402B}"/>
    <cellStyle name="Normal 5 5 4 11 2" xfId="20324" xr:uid="{56B19307-4070-41C7-97F4-984C9C4ACD71}"/>
    <cellStyle name="Normal 5 5 4 12" xfId="22667" xr:uid="{66F7D1B5-E539-4153-9F8D-61F382AE08F9}"/>
    <cellStyle name="Normal 5 5 4 13" xfId="12440" xr:uid="{1DD33C2E-3DF1-4199-9780-FE1826973C76}"/>
    <cellStyle name="Normal 5 5 4 2" xfId="1211" xr:uid="{00000000-0005-0000-0000-000081060000}"/>
    <cellStyle name="Normal 5 5 4 2 10" xfId="9945" xr:uid="{0AA280C8-05D0-4EDD-A0F0-25F6C4C0E2C2}"/>
    <cellStyle name="Normal 5 5 4 2 10 2" xfId="20325" xr:uid="{B38EED4E-B7E8-43A6-A452-0F3F6AC3A192}"/>
    <cellStyle name="Normal 5 5 4 2 11" xfId="25515" xr:uid="{1F8836FE-5842-48CD-9C27-7130A11C0DF8}"/>
    <cellStyle name="Normal 5 5 4 2 12" xfId="12615" xr:uid="{4ED1B215-A62B-4224-9B08-1DB86D03310D}"/>
    <cellStyle name="Normal 5 5 4 2 2" xfId="1212" xr:uid="{00000000-0005-0000-0000-000082060000}"/>
    <cellStyle name="Normal 5 5 4 2 2 2" xfId="3413" xr:uid="{00000000-0005-0000-0000-000068070000}"/>
    <cellStyle name="Normal 5 5 4 2 2 2 2" xfId="6467" xr:uid="{7CCB15D9-59C9-4526-9A31-724CBEB58938}"/>
    <cellStyle name="Normal 5 5 4 2 2 2 2 2" xfId="27146" xr:uid="{D8DD4CAC-C2B0-4A8C-AB8C-C0B64925EFE3}"/>
    <cellStyle name="Normal 5 5 4 2 2 2 2 3" xfId="27849" xr:uid="{183AD068-030C-4CFA-9598-24BADC3E24B2}"/>
    <cellStyle name="Normal 5 5 4 2 2 2 2 4" xfId="16038" xr:uid="{FBBC1EA9-0576-414A-A822-1E8A36E7878C}"/>
    <cellStyle name="Normal 5 5 4 2 2 2 3" xfId="8491" xr:uid="{7C67B0EB-6874-490A-AB6F-C0E9C43E16A5}"/>
    <cellStyle name="Normal 5 5 4 2 2 2 3 2" xfId="28929" xr:uid="{F9ABDF4E-3479-4731-9FBD-0A7A6F62AC8C}"/>
    <cellStyle name="Normal 5 5 4 2 2 2 3 3" xfId="18871" xr:uid="{1D7D140A-B2B0-4829-A203-C0CCB8E5AD57}"/>
    <cellStyle name="Normal 5 5 4 2 2 2 4" xfId="11324" xr:uid="{BDFB2532-6171-4425-AE58-C640DC6D5C99}"/>
    <cellStyle name="Normal 5 5 4 2 2 2 4 2" xfId="21704" xr:uid="{A6731636-272C-431C-A233-91D4C9F41C59}"/>
    <cellStyle name="Normal 5 5 4 2 2 2 5" xfId="24757" xr:uid="{5E5A21BD-C085-4EBD-8AF6-13C09DC8FD76}"/>
    <cellStyle name="Normal 5 5 4 2 2 2 6" xfId="13983" xr:uid="{25FFA09B-B9F9-4E37-8D5D-5125888B0D71}"/>
    <cellStyle name="Normal 5 5 4 2 2 3" xfId="4358" xr:uid="{88387237-01E0-4B25-8BE5-8B2376BBC437}"/>
    <cellStyle name="Normal 5 5 4 2 2 3 2" xfId="9129" xr:uid="{C2F40767-A121-40AD-A68A-26A92CB2DAB8}"/>
    <cellStyle name="Normal 5 5 4 2 2 3 2 2" xfId="29172" xr:uid="{0DBDF345-5003-44B1-81F2-DF78F3F02DB5}"/>
    <cellStyle name="Normal 5 5 4 2 2 3 2 3" xfId="19509" xr:uid="{98EF1CBC-575B-4F9E-AD57-B6D00E5F04A9}"/>
    <cellStyle name="Normal 5 5 4 2 2 3 3" xfId="11962" xr:uid="{D26025B7-29BB-40AF-AF33-59D08E610285}"/>
    <cellStyle name="Normal 5 5 4 2 2 3 3 2" xfId="22342" xr:uid="{A3B4DB2D-13D6-4FC1-84DB-0774CA906768}"/>
    <cellStyle name="Normal 5 5 4 2 2 3 4" xfId="25174" xr:uid="{61DBC9B9-1E71-4285-9860-27A3D1877045}"/>
    <cellStyle name="Normal 5 5 4 2 2 3 5" xfId="16676" xr:uid="{732B4A0F-9AA6-4BBD-9BA9-43C9B926872C}"/>
    <cellStyle name="Normal 5 5 4 2 2 4" xfId="5363" xr:uid="{0F610BEE-9DE4-4777-8999-E564D9E55943}"/>
    <cellStyle name="Normal 5 5 4 2 2 4 2" xfId="28587" xr:uid="{BE178C20-6377-4C6C-BDB1-3FD1588CEB5D}"/>
    <cellStyle name="Normal 5 5 4 2 2 4 3" xfId="14660" xr:uid="{9FFCFC9D-9C47-4ECB-81BE-AAC034414419}"/>
    <cellStyle name="Normal 5 5 4 2 2 5" xfId="7113" xr:uid="{A101A71D-F59C-4077-B1E0-6EC2FA54C6C6}"/>
    <cellStyle name="Normal 5 5 4 2 2 5 2" xfId="17493" xr:uid="{5700200F-39FB-42A2-B68A-B7B1A184B99E}"/>
    <cellStyle name="Normal 5 5 4 2 2 6" xfId="9946" xr:uid="{81343349-F28D-4BE8-B042-92BC99D6E794}"/>
    <cellStyle name="Normal 5 5 4 2 2 6 2" xfId="20326" xr:uid="{672AA7D8-40C0-41E9-A770-249F7667571C}"/>
    <cellStyle name="Normal 5 5 4 2 2 7" xfId="24133" xr:uid="{6FC67304-0A44-4136-96E5-88EF5A100FCF}"/>
    <cellStyle name="Normal 5 5 4 2 2 8" xfId="13277" xr:uid="{745892F2-0B91-467A-A005-39AED4451CCE}"/>
    <cellStyle name="Normal 5 5 4 2 3" xfId="3414" xr:uid="{00000000-0005-0000-0000-000069070000}"/>
    <cellStyle name="Normal 5 5 4 2 3 2" xfId="4564" xr:uid="{59E9896A-4AE0-410C-A3ED-3816DD832625}"/>
    <cellStyle name="Normal 5 5 4 2 3 2 2" xfId="9335" xr:uid="{D5B29995-C094-4271-9B4B-E6B4761B42CE}"/>
    <cellStyle name="Normal 5 5 4 2 3 2 2 2" xfId="29309" xr:uid="{9E676E7D-8273-4182-875D-83226C40ECF7}"/>
    <cellStyle name="Normal 5 5 4 2 3 2 2 3" xfId="19715" xr:uid="{754A0F1A-A96C-434B-BA8D-594D18240134}"/>
    <cellStyle name="Normal 5 5 4 2 3 2 3" xfId="12168" xr:uid="{A533C767-AE59-4618-8077-BC4435917938}"/>
    <cellStyle name="Normal 5 5 4 2 3 2 3 2" xfId="22548" xr:uid="{28EDD1D9-13C6-4097-A370-AC37D8CD4DB4}"/>
    <cellStyle name="Normal 5 5 4 2 3 2 4" xfId="24828" xr:uid="{07C40AB1-3864-423F-9D25-E01807021BC3}"/>
    <cellStyle name="Normal 5 5 4 2 3 2 5" xfId="16882" xr:uid="{8C01C22A-4D6C-482B-96D7-EE9F25C85FF6}"/>
    <cellStyle name="Normal 5 5 4 2 3 3" xfId="6468" xr:uid="{50345F73-2533-4705-B684-4F6C37935228}"/>
    <cellStyle name="Normal 5 5 4 2 3 3 2" xfId="28176" xr:uid="{B46D0BE0-1686-4D95-8913-518271E217B1}"/>
    <cellStyle name="Normal 5 5 4 2 3 3 3" xfId="16039" xr:uid="{27D10CD0-AA74-4768-95AF-34104D115929}"/>
    <cellStyle name="Normal 5 5 4 2 3 4" xfId="8492" xr:uid="{FC48BE13-1A01-48D6-B418-4542DED64E07}"/>
    <cellStyle name="Normal 5 5 4 2 3 4 2" xfId="18872" xr:uid="{34F15F65-921B-4CFE-A494-3BBF0EC21721}"/>
    <cellStyle name="Normal 5 5 4 2 3 5" xfId="11325" xr:uid="{4118BB6B-36ED-4676-9F40-AD7DB8EBCCE5}"/>
    <cellStyle name="Normal 5 5 4 2 3 5 2" xfId="21705" xr:uid="{C9271C97-0E97-44DE-8798-E7CA744D3D07}"/>
    <cellStyle name="Normal 5 5 4 2 3 6" xfId="24740" xr:uid="{D9047DF0-A0F0-4CB2-8500-ECE08094FFDF}"/>
    <cellStyle name="Normal 5 5 4 2 3 7" xfId="13984" xr:uid="{9857581E-720F-409C-BCF2-FA313C3412CB}"/>
    <cellStyle name="Normal 5 5 4 2 4" xfId="3412" xr:uid="{00000000-0005-0000-0000-00006A070000}"/>
    <cellStyle name="Normal 5 5 4 2 4 2" xfId="6466" xr:uid="{46726510-68DC-4E96-B0A0-9BE440840691}"/>
    <cellStyle name="Normal 5 5 4 2 4 2 2" xfId="28239" xr:uid="{E2FD7BA4-3D4A-4D80-BF4E-F4C3319F1363}"/>
    <cellStyle name="Normal 5 5 4 2 4 2 3" xfId="16037" xr:uid="{45DE6920-2544-41FE-B361-9B5DCE5E57BD}"/>
    <cellStyle name="Normal 5 5 4 2 4 3" xfId="8490" xr:uid="{99687D84-51A5-41C8-B083-20C6F10B23E2}"/>
    <cellStyle name="Normal 5 5 4 2 4 3 2" xfId="18870" xr:uid="{6F29B5F1-55CC-4EA7-8AFF-CD39617D1847}"/>
    <cellStyle name="Normal 5 5 4 2 4 4" xfId="11323" xr:uid="{0D6D5259-8272-43A1-BD9D-8464EE323750}"/>
    <cellStyle name="Normal 5 5 4 2 4 4 2" xfId="21703" xr:uid="{0B467AE6-D095-4E01-B1C6-9AD0529DB5E0}"/>
    <cellStyle name="Normal 5 5 4 2 4 5" xfId="25037" xr:uid="{09364949-5879-4291-B804-203D2A370A8A}"/>
    <cellStyle name="Normal 5 5 4 2 4 6" xfId="13982" xr:uid="{AFBEAF81-F45E-4B32-B12A-29043B6E9BDE}"/>
    <cellStyle name="Normal 5 5 4 2 5" xfId="2618" xr:uid="{00000000-0005-0000-0000-00006B070000}"/>
    <cellStyle name="Normal 5 5 4 2 5 2" xfId="5879" xr:uid="{BCB80E92-130F-4393-92A6-CF74E5E3FAA1}"/>
    <cellStyle name="Normal 5 5 4 2 5 2 2" xfId="26988" xr:uid="{462CA211-B977-4C0A-85C4-62A92E2ADAE2}"/>
    <cellStyle name="Normal 5 5 4 2 5 2 3" xfId="15289" xr:uid="{6F136D58-4914-4CCE-8629-4C8A37EE3A7D}"/>
    <cellStyle name="Normal 5 5 4 2 5 3" xfId="7742" xr:uid="{5AFD0B02-50B9-4405-8F1F-E60FB6DD50A1}"/>
    <cellStyle name="Normal 5 5 4 2 5 3 2" xfId="18122" xr:uid="{424688BD-541F-480A-8C28-374855ACE59E}"/>
    <cellStyle name="Normal 5 5 4 2 5 4" xfId="10575" xr:uid="{0DB40406-B413-4DFA-8FCF-2748CAAC8D77}"/>
    <cellStyle name="Normal 5 5 4 2 5 4 2" xfId="20955" xr:uid="{34B33404-AE11-4CD5-B582-902D4626A0B7}"/>
    <cellStyle name="Normal 5 5 4 2 5 5" xfId="23319" xr:uid="{D4A6F583-1A92-41C7-8A6A-0946187BA285}"/>
    <cellStyle name="Normal 5 5 4 2 5 6" xfId="13005" xr:uid="{09811C73-DF46-4F22-8131-516A2881FD25}"/>
    <cellStyle name="Normal 5 5 4 2 6" xfId="2382" xr:uid="{00000000-0005-0000-0000-000066070000}"/>
    <cellStyle name="Normal 5 5 4 2 6 2" xfId="7508" xr:uid="{3735F5DA-E6B9-4E9C-A838-7967AF9337B8}"/>
    <cellStyle name="Normal 5 5 4 2 6 2 2" xfId="17888" xr:uid="{9FB35E1E-9B73-411C-94E1-78DB4E436336}"/>
    <cellStyle name="Normal 5 5 4 2 6 3" xfId="10341" xr:uid="{3DA0AAF8-109E-4C8B-8BA6-D4435D8B82C2}"/>
    <cellStyle name="Normal 5 5 4 2 6 3 2" xfId="20721" xr:uid="{E0432CA7-9C2B-422E-BFF0-284E36699756}"/>
    <cellStyle name="Normal 5 5 4 2 6 4" xfId="25281" xr:uid="{20A84658-7D0F-47B3-B91D-580A981B7887}"/>
    <cellStyle name="Normal 5 5 4 2 6 5" xfId="15055" xr:uid="{62BA7A19-98C4-449D-83FE-814C97D9DA44}"/>
    <cellStyle name="Normal 5 5 4 2 7" xfId="4076" xr:uid="{FB088EE4-0F3D-4BC2-A99F-19D1BB2FE077}"/>
    <cellStyle name="Normal 5 5 4 2 7 2" xfId="8855" xr:uid="{EAC4AB74-A3D4-4B0B-A0D1-6477BB0F390F}"/>
    <cellStyle name="Normal 5 5 4 2 7 2 2" xfId="19235" xr:uid="{3A8FA0D7-2211-4A1A-BEE2-F224274F9E5A}"/>
    <cellStyle name="Normal 5 5 4 2 7 3" xfId="11688" xr:uid="{F3C263EC-B001-4BD2-A184-1C70DF0F70DB}"/>
    <cellStyle name="Normal 5 5 4 2 7 3 2" xfId="22068" xr:uid="{D6D005C5-B11A-4301-9522-39483B7DC464}"/>
    <cellStyle name="Normal 5 5 4 2 7 4" xfId="16402" xr:uid="{2A619328-B2AA-4A1D-97EC-816ACCA8C489}"/>
    <cellStyle name="Normal 5 5 4 2 8" xfId="5362" xr:uid="{0ACEBE73-E7F6-4F86-BDD3-BE2E01291193}"/>
    <cellStyle name="Normal 5 5 4 2 8 2" xfId="14659" xr:uid="{1E7A55A6-CF17-498E-8E3F-BF0AE06F160B}"/>
    <cellStyle name="Normal 5 5 4 2 9" xfId="7112" xr:uid="{C2462432-3E71-4100-9CAF-BAB609427C91}"/>
    <cellStyle name="Normal 5 5 4 2 9 2" xfId="17492" xr:uid="{1E95C8F2-0838-4E21-B878-576F8054A41A}"/>
    <cellStyle name="Normal 5 5 4 3" xfId="1213" xr:uid="{00000000-0005-0000-0000-000083060000}"/>
    <cellStyle name="Normal 5 5 4 3 2" xfId="3415" xr:uid="{00000000-0005-0000-0000-00006D070000}"/>
    <cellStyle name="Normal 5 5 4 3 2 2" xfId="6469" xr:uid="{AC59D8AD-A63F-4F69-B810-7DB7157D221D}"/>
    <cellStyle name="Normal 5 5 4 3 2 2 2" xfId="25157" xr:uid="{23B3473D-7E5E-4004-9F1D-A94AA09D630D}"/>
    <cellStyle name="Normal 5 5 4 3 2 2 3" xfId="27417" xr:uid="{0597AE7C-F5F3-4C32-B52A-3336B8870B89}"/>
    <cellStyle name="Normal 5 5 4 3 2 2 4" xfId="16040" xr:uid="{FA4C670E-7C0A-4498-BC35-5AB9EEC67189}"/>
    <cellStyle name="Normal 5 5 4 3 2 3" xfId="8493" xr:uid="{3C267D15-F83E-4CEC-A25A-8CEDB28B3AA4}"/>
    <cellStyle name="Normal 5 5 4 3 2 3 2" xfId="28930" xr:uid="{6984EE01-1911-4902-89ED-A1CA0D278011}"/>
    <cellStyle name="Normal 5 5 4 3 2 3 3" xfId="18873" xr:uid="{048FA31C-1C1E-4A45-B594-D1609CFBC415}"/>
    <cellStyle name="Normal 5 5 4 3 2 4" xfId="11326" xr:uid="{0912AB62-A87E-4AAE-A26B-28E10A450010}"/>
    <cellStyle name="Normal 5 5 4 3 2 4 2" xfId="21706" xr:uid="{58D0B03A-73FF-4073-9F18-12DC1856E031}"/>
    <cellStyle name="Normal 5 5 4 3 2 5" xfId="24602" xr:uid="{A194AE26-0E9A-4449-9DDB-EA21F77A41F7}"/>
    <cellStyle name="Normal 5 5 4 3 2 6" xfId="13985" xr:uid="{48E8543D-A77A-48F7-A5F5-EBCCAEFF3AFF}"/>
    <cellStyle name="Normal 5 5 4 3 3" xfId="2811" xr:uid="{00000000-0005-0000-0000-00006E070000}"/>
    <cellStyle name="Normal 5 5 4 3 3 2" xfId="6026" xr:uid="{217F6F0F-2140-46D5-8CE6-3D4C883F4C0F}"/>
    <cellStyle name="Normal 5 5 4 3 3 2 2" xfId="25987" xr:uid="{5EEFDEAC-E372-4922-9648-FDC3AFCC3270}"/>
    <cellStyle name="Normal 5 5 4 3 3 2 3" xfId="15480" xr:uid="{206BA647-D335-4636-B958-797D31966869}"/>
    <cellStyle name="Normal 5 5 4 3 3 3" xfId="7933" xr:uid="{F578BA06-A090-46B2-8A1B-DB179F472A2F}"/>
    <cellStyle name="Normal 5 5 4 3 3 3 2" xfId="18313" xr:uid="{5290133E-5A53-4E95-BD04-844675593609}"/>
    <cellStyle name="Normal 5 5 4 3 3 4" xfId="10766" xr:uid="{6C985679-09CE-4019-A3A6-1E2BB3D02311}"/>
    <cellStyle name="Normal 5 5 4 3 3 4 2" xfId="21146" xr:uid="{78EA3973-2134-4C51-AB0F-C5AE55D5FCAC}"/>
    <cellStyle name="Normal 5 5 4 3 3 5" xfId="24278" xr:uid="{07EAA85C-4968-4744-AADA-9BED06DCE515}"/>
    <cellStyle name="Normal 5 5 4 3 3 6" xfId="13276" xr:uid="{6CDF3F83-135F-4BC7-91CD-99B7AB23EB30}"/>
    <cellStyle name="Normal 5 5 4 3 4" xfId="4206" xr:uid="{15066793-57D5-4437-B28B-61C169F0E4AC}"/>
    <cellStyle name="Normal 5 5 4 3 4 2" xfId="8977" xr:uid="{D21FD296-27FE-4488-B8D5-388D122867AE}"/>
    <cellStyle name="Normal 5 5 4 3 4 2 2" xfId="29058" xr:uid="{DBC2EC50-7621-46E7-8386-942BC1FCAA5A}"/>
    <cellStyle name="Normal 5 5 4 3 4 2 3" xfId="19357" xr:uid="{3A4C442C-FAE9-4338-AD2A-B9825CE175E5}"/>
    <cellStyle name="Normal 5 5 4 3 4 3" xfId="11810" xr:uid="{B16D9B1C-6028-4C08-A4B6-129E5B23722D}"/>
    <cellStyle name="Normal 5 5 4 3 4 3 2" xfId="22190" xr:uid="{2A57EB7D-6C71-41AA-92D2-0E2A3A3CF7E6}"/>
    <cellStyle name="Normal 5 5 4 3 4 4" xfId="23746" xr:uid="{A05DAAD2-5842-4B6A-998C-12560685C46D}"/>
    <cellStyle name="Normal 5 5 4 3 4 5" xfId="16524" xr:uid="{C17561D3-2815-45DC-82A5-5F93F2A92885}"/>
    <cellStyle name="Normal 5 5 4 3 5" xfId="5364" xr:uid="{DB088A61-64E6-4201-89C4-69AFC83B9FBF}"/>
    <cellStyle name="Normal 5 5 4 3 5 2" xfId="26917" xr:uid="{CF76725B-BDE5-488F-91B8-D4676F444724}"/>
    <cellStyle name="Normal 5 5 4 3 5 3" xfId="14661" xr:uid="{CB004E3E-19BA-48AF-999F-6F920024FC64}"/>
    <cellStyle name="Normal 5 5 4 3 6" xfId="7114" xr:uid="{E6CB665E-F9E2-49C1-B7C9-8AEC90EC957D}"/>
    <cellStyle name="Normal 5 5 4 3 6 2" xfId="17494" xr:uid="{2AAF6171-5A59-4412-911B-F7C34FF102AA}"/>
    <cellStyle name="Normal 5 5 4 3 7" xfId="9947" xr:uid="{8BF43703-FE90-482D-96AB-785900DA65E7}"/>
    <cellStyle name="Normal 5 5 4 3 7 2" xfId="20327" xr:uid="{3432473F-743D-464A-AB4A-BCD453F869D1}"/>
    <cellStyle name="Normal 5 5 4 3 8" xfId="24183" xr:uid="{D0FD81B9-EF00-439C-9B33-886E72B50F44}"/>
    <cellStyle name="Normal 5 5 4 3 9" xfId="12773" xr:uid="{21028DE2-387F-4181-A218-A09739C44068}"/>
    <cellStyle name="Normal 5 5 4 4" xfId="1214" xr:uid="{00000000-0005-0000-0000-000084060000}"/>
    <cellStyle name="Normal 5 5 4 4 2" xfId="4565" xr:uid="{157EE7DE-ED78-41D4-BF89-854BCDBD8753}"/>
    <cellStyle name="Normal 5 5 4 4 2 2" xfId="9336" xr:uid="{46CC833B-5836-497C-83D8-337169783DE3}"/>
    <cellStyle name="Normal 5 5 4 4 2 2 2" xfId="29310" xr:uid="{EE5B18BB-9211-471B-A2C6-63FEF631B18B}"/>
    <cellStyle name="Normal 5 5 4 4 2 2 3" xfId="19716" xr:uid="{917607CE-4AD1-468A-985C-A4EDE998A94A}"/>
    <cellStyle name="Normal 5 5 4 4 2 3" xfId="12169" xr:uid="{E5A55687-2038-4D53-BEE7-F0BFB4FA39BC}"/>
    <cellStyle name="Normal 5 5 4 4 2 3 2" xfId="22549" xr:uid="{EF747E8A-3C16-4333-9232-201490E0262E}"/>
    <cellStyle name="Normal 5 5 4 4 2 4" xfId="22952" xr:uid="{3B708004-A7CE-48C6-9CB5-E218E391DB3A}"/>
    <cellStyle name="Normal 5 5 4 4 2 5" xfId="16883" xr:uid="{6E3E75C5-D46A-4737-B559-2AB79DD9B796}"/>
    <cellStyle name="Normal 5 5 4 4 3" xfId="5365" xr:uid="{0A9A3D45-D283-4CE8-8270-C55755043C6E}"/>
    <cellStyle name="Normal 5 5 4 4 3 2" xfId="28503" xr:uid="{3A7B5CAB-3EA8-4681-BCA7-A2B14946A26A}"/>
    <cellStyle name="Normal 5 5 4 4 3 3" xfId="14662" xr:uid="{D890EF97-0237-4E1A-B2DC-9FCBA898642D}"/>
    <cellStyle name="Normal 5 5 4 4 4" xfId="7115" xr:uid="{3391C957-E508-4404-BD54-4E0FA5C62B53}"/>
    <cellStyle name="Normal 5 5 4 4 4 2" xfId="17495" xr:uid="{2B55E696-D55C-430A-B8C5-2BB048403E81}"/>
    <cellStyle name="Normal 5 5 4 4 5" xfId="9948" xr:uid="{48B58101-0742-4EDF-8585-114A30975F5B}"/>
    <cellStyle name="Normal 5 5 4 4 5 2" xfId="20328" xr:uid="{2D4F3DC2-6C4A-4969-BA87-B12F912EE4CA}"/>
    <cellStyle name="Normal 5 5 4 4 6" xfId="24197" xr:uid="{CA5E9496-C789-442B-931B-6EDB9A10B695}"/>
    <cellStyle name="Normal 5 5 4 4 7" xfId="13986" xr:uid="{832AE13A-6AAB-454D-B5FE-1D62966B2F38}"/>
    <cellStyle name="Normal 5 5 4 5" xfId="2966" xr:uid="{00000000-0005-0000-0000-000070070000}"/>
    <cellStyle name="Normal 5 5 4 5 2" xfId="6130" xr:uid="{43560DDC-6333-48B3-B593-06D828932A1C}"/>
    <cellStyle name="Normal 5 5 4 5 2 2" xfId="25288" xr:uid="{F3FCD554-125C-4837-802F-EBDBE3EE0BCF}"/>
    <cellStyle name="Normal 5 5 4 5 2 3" xfId="26065" xr:uid="{52888AFD-CD49-40BE-A3A9-8284FB588678}"/>
    <cellStyle name="Normal 5 5 4 5 2 4" xfId="15608" xr:uid="{F29503EA-CD21-4E41-916C-8D818658A1A8}"/>
    <cellStyle name="Normal 5 5 4 5 3" xfId="8061" xr:uid="{CD0AC81D-4C30-43D7-AF42-06A7B31528FE}"/>
    <cellStyle name="Normal 5 5 4 5 3 2" xfId="28759" xr:uid="{AB7591CB-F89F-49C5-AB72-CB2DA27CBE9C}"/>
    <cellStyle name="Normal 5 5 4 5 3 3" xfId="18441" xr:uid="{8C7B239E-AC23-488E-8D2F-B82C80B465DF}"/>
    <cellStyle name="Normal 5 5 4 5 4" xfId="10894" xr:uid="{13236B69-3D00-425A-A559-B31B3E4CA88B}"/>
    <cellStyle name="Normal 5 5 4 5 4 2" xfId="21274" xr:uid="{05940147-B572-432E-A9BD-F2157B1FE877}"/>
    <cellStyle name="Normal 5 5 4 5 5" xfId="25210" xr:uid="{4572E5BC-DBA3-47FA-929E-B4453D0F36CB}"/>
    <cellStyle name="Normal 5 5 4 5 6" xfId="13471" xr:uid="{E4485919-9489-491C-B9CD-45FA9B034CB0}"/>
    <cellStyle name="Normal 5 5 4 6" xfId="2455" xr:uid="{00000000-0005-0000-0000-000071070000}"/>
    <cellStyle name="Normal 5 5 4 6 2" xfId="5746" xr:uid="{F06DB42E-D681-4B9D-9972-51B8D3A90435}"/>
    <cellStyle name="Normal 5 5 4 6 2 2" xfId="27459" xr:uid="{D8E3870C-88CA-47D4-9993-452C05AD3072}"/>
    <cellStyle name="Normal 5 5 4 6 2 3" xfId="15126" xr:uid="{0ED15E5C-A899-49F8-B6E9-C9F0F2908E55}"/>
    <cellStyle name="Normal 5 5 4 6 3" xfId="7579" xr:uid="{F6CADD64-4A82-439F-A05F-C9BEE3641BF0}"/>
    <cellStyle name="Normal 5 5 4 6 3 2" xfId="17959" xr:uid="{6E0C024C-1C37-4057-A849-854CC773B8AE}"/>
    <cellStyle name="Normal 5 5 4 6 4" xfId="10412" xr:uid="{4AB2F5E3-FF56-4D58-8DA2-EED3602FF820}"/>
    <cellStyle name="Normal 5 5 4 6 4 2" xfId="20792" xr:uid="{CDC85785-897D-419D-80D5-3646FAEB21C5}"/>
    <cellStyle name="Normal 5 5 4 6 5" xfId="25387" xr:uid="{716E7A91-B728-47C7-9BBA-D974E6B3B083}"/>
    <cellStyle name="Normal 5 5 4 6 6" xfId="12842" xr:uid="{FE024495-91C4-4E95-B64D-26D118050472}"/>
    <cellStyle name="Normal 5 5 4 7" xfId="2209" xr:uid="{00000000-0005-0000-0000-000065070000}"/>
    <cellStyle name="Normal 5 5 4 7 2" xfId="7335" xr:uid="{CDB152A3-FA48-46E4-B1B1-4A758871671D}"/>
    <cellStyle name="Normal 5 5 4 7 2 2" xfId="17715" xr:uid="{B3851944-EF81-43E6-BE8E-8E6902BB57FE}"/>
    <cellStyle name="Normal 5 5 4 7 3" xfId="10168" xr:uid="{83B1FE9F-3968-4327-8393-632D67E175E6}"/>
    <cellStyle name="Normal 5 5 4 7 3 2" xfId="20548" xr:uid="{73533A79-19BB-4534-9BA5-F72DCD3D4905}"/>
    <cellStyle name="Normal 5 5 4 7 4" xfId="24274" xr:uid="{442DB867-847A-43E3-AC7E-CB20FE8F471D}"/>
    <cellStyle name="Normal 5 5 4 7 5" xfId="14882" xr:uid="{E44802E5-DE8E-4138-91A8-056C6C3C5BAA}"/>
    <cellStyle name="Normal 5 5 4 8" xfId="4027" xr:uid="{0162DD0B-71A7-465E-A829-6251DA6707D0}"/>
    <cellStyle name="Normal 5 5 4 8 2" xfId="8827" xr:uid="{7F9E0C5D-5CAE-475E-BD0B-14C56A8166FF}"/>
    <cellStyle name="Normal 5 5 4 8 2 2" xfId="19207" xr:uid="{A9CDA95E-2FE3-41A7-A01E-7B7399FEDC86}"/>
    <cellStyle name="Normal 5 5 4 8 3" xfId="11660" xr:uid="{29FA82FF-BA26-47DA-BFAE-0624A1A744B2}"/>
    <cellStyle name="Normal 5 5 4 8 3 2" xfId="22040" xr:uid="{C3CC5B23-C230-495B-8130-722446E29811}"/>
    <cellStyle name="Normal 5 5 4 8 4" xfId="16374" xr:uid="{0AA7228F-51B6-4F80-9D5F-AE3D32298536}"/>
    <cellStyle name="Normal 5 5 4 9" xfId="5361" xr:uid="{83DDD56E-E7C5-4B28-97A7-4C900E28DF1F}"/>
    <cellStyle name="Normal 5 5 4 9 2" xfId="14658" xr:uid="{133DAB68-AE63-4F02-9468-2540A675DF06}"/>
    <cellStyle name="Normal 5 5 5" xfId="1215" xr:uid="{00000000-0005-0000-0000-000085060000}"/>
    <cellStyle name="Normal 5 5 5 10" xfId="9949" xr:uid="{6E19B45A-9719-4CF1-A76F-55590E64356A}"/>
    <cellStyle name="Normal 5 5 5 10 2" xfId="20329" xr:uid="{BB0444A7-C2EF-44E8-B04D-0768A6EB6435}"/>
    <cellStyle name="Normal 5 5 5 11" xfId="25571" xr:uid="{54157B82-19DE-4B4C-A0F4-6E81203A9811}"/>
    <cellStyle name="Normal 5 5 5 12" xfId="12616" xr:uid="{23E75295-F147-477E-96CA-EB5C86B5511E}"/>
    <cellStyle name="Normal 5 5 5 2" xfId="1216" xr:uid="{00000000-0005-0000-0000-000086060000}"/>
    <cellStyle name="Normal 5 5 5 2 2" xfId="1217" xr:uid="{00000000-0005-0000-0000-000087060000}"/>
    <cellStyle name="Normal 5 5 5 2 2 2" xfId="5368" xr:uid="{FCACC8EB-6DA7-4E83-87A7-9881E1E64148}"/>
    <cellStyle name="Normal 5 5 5 2 2 2 2" xfId="24365" xr:uid="{CBC1034A-6798-465D-AF7B-6C88ED5568FC}"/>
    <cellStyle name="Normal 5 5 5 2 2 2 3" xfId="27774" xr:uid="{C24177E6-CFA2-44F9-8258-23A36802CF58}"/>
    <cellStyle name="Normal 5 5 5 2 2 2 4" xfId="14665" xr:uid="{A35A8776-8A3B-43B0-A05C-B0D0FBEC4C53}"/>
    <cellStyle name="Normal 5 5 5 2 2 3" xfId="7118" xr:uid="{414C89D4-A323-4F0F-845B-5719799140A9}"/>
    <cellStyle name="Normal 5 5 5 2 2 3 2" xfId="27644" xr:uid="{F02604B8-A12F-4A96-A158-2EFDB4797422}"/>
    <cellStyle name="Normal 5 5 5 2 2 3 3" xfId="28033" xr:uid="{E9638A18-7FE1-4261-B179-82B687896246}"/>
    <cellStyle name="Normal 5 5 5 2 2 3 4" xfId="17498" xr:uid="{45ADF6DF-EFD3-4CAE-8E3A-10A16CEF4641}"/>
    <cellStyle name="Normal 5 5 5 2 2 4" xfId="9951" xr:uid="{20F04362-5A26-415D-881F-36416F5AC659}"/>
    <cellStyle name="Normal 5 5 5 2 2 4 2" xfId="29434" xr:uid="{BC9206DE-8D27-4114-9ABC-1420BD704A60}"/>
    <cellStyle name="Normal 5 5 5 2 2 4 3" xfId="20331" xr:uid="{581C1272-63CF-478C-BAB8-E4A5E61E4CC4}"/>
    <cellStyle name="Normal 5 5 5 2 2 5" xfId="24882" xr:uid="{2388C303-93F3-4749-93F1-93EA9E7ABBD1}"/>
    <cellStyle name="Normal 5 5 5 2 2 6" xfId="13987" xr:uid="{AD240362-FB4D-4B6A-AD0C-43D9833AD1A5}"/>
    <cellStyle name="Normal 5 5 5 2 3" xfId="2812" xr:uid="{00000000-0005-0000-0000-000075070000}"/>
    <cellStyle name="Normal 5 5 5 2 3 2" xfId="6027" xr:uid="{62AB6F15-9964-4C9E-8D14-8718ABD95DE2}"/>
    <cellStyle name="Normal 5 5 5 2 3 2 2" xfId="26212" xr:uid="{1136051C-9C4A-4462-A9BF-68ABF15D6279}"/>
    <cellStyle name="Normal 5 5 5 2 3 2 3" xfId="15481" xr:uid="{D594E1B4-51EF-45DC-84B1-AFC92B4B07DE}"/>
    <cellStyle name="Normal 5 5 5 2 3 3" xfId="7934" xr:uid="{3670061B-1390-40B0-872F-7C40126F21CC}"/>
    <cellStyle name="Normal 5 5 5 2 3 3 2" xfId="18314" xr:uid="{466103BF-283C-4D88-ADE1-4263E7B40722}"/>
    <cellStyle name="Normal 5 5 5 2 3 4" xfId="10767" xr:uid="{C7E2731C-C3AE-4945-9084-C93B6941B24D}"/>
    <cellStyle name="Normal 5 5 5 2 3 4 2" xfId="21147" xr:uid="{53F91B0C-7043-4FCD-B5A6-45F3B1B5AB73}"/>
    <cellStyle name="Normal 5 5 5 2 3 5" xfId="24664" xr:uid="{A19FD8AC-BF97-4D05-8A2E-76FB1CD2579B}"/>
    <cellStyle name="Normal 5 5 5 2 3 6" xfId="13278" xr:uid="{88098FBB-C014-48B5-86E3-0C17C71E0B41}"/>
    <cellStyle name="Normal 5 5 5 2 4" xfId="4207" xr:uid="{A6B1CA8D-96C0-43EB-ACA2-4F886A220171}"/>
    <cellStyle name="Normal 5 5 5 2 4 2" xfId="8978" xr:uid="{022BBE30-7EE2-4A6A-873A-8937F640EB70}"/>
    <cellStyle name="Normal 5 5 5 2 4 2 2" xfId="29059" xr:uid="{D1FEC174-600C-4F6F-8155-EF3F4025C125}"/>
    <cellStyle name="Normal 5 5 5 2 4 2 3" xfId="19358" xr:uid="{0B1C605A-9B58-44EB-B18B-979AFF7B8C7A}"/>
    <cellStyle name="Normal 5 5 5 2 4 3" xfId="11811" xr:uid="{B864424B-9BF5-48CD-939C-54F596142CE6}"/>
    <cellStyle name="Normal 5 5 5 2 4 3 2" xfId="22191" xr:uid="{7DCB35C7-FDFC-4C2B-B67C-65D7C429C395}"/>
    <cellStyle name="Normal 5 5 5 2 4 4" xfId="23834" xr:uid="{FA272100-6D47-4773-840A-2A6FF3EAD610}"/>
    <cellStyle name="Normal 5 5 5 2 4 5" xfId="16525" xr:uid="{760231F9-0ACB-4049-91C4-0D9B1B589B12}"/>
    <cellStyle name="Normal 5 5 5 2 5" xfId="5367" xr:uid="{9ADC1A57-D3CE-46B9-975F-97C8AF653527}"/>
    <cellStyle name="Normal 5 5 5 2 5 2" xfId="28331" xr:uid="{A0480643-3AB8-4E9F-957B-4AD6F55A69E3}"/>
    <cellStyle name="Normal 5 5 5 2 5 3" xfId="14664" xr:uid="{5C5310BE-E23B-4F80-B5C5-98B30FDD8638}"/>
    <cellStyle name="Normal 5 5 5 2 6" xfId="7117" xr:uid="{FB854092-8980-4F06-9F0B-ABC13970D201}"/>
    <cellStyle name="Normal 5 5 5 2 6 2" xfId="17497" xr:uid="{84D8938B-F204-458F-8BF9-653B09345A1A}"/>
    <cellStyle name="Normal 5 5 5 2 7" xfId="9950" xr:uid="{F0FA93FE-3BC4-4CD0-A9C4-D02C0CA4F127}"/>
    <cellStyle name="Normal 5 5 5 2 7 2" xfId="20330" xr:uid="{FD583938-D09D-4E9F-85A5-4844CCF11D57}"/>
    <cellStyle name="Normal 5 5 5 2 8" xfId="24527" xr:uid="{3327FE76-887A-4475-85C7-8D99DC9FB0F0}"/>
    <cellStyle name="Normal 5 5 5 2 9" xfId="12774" xr:uid="{048AB379-D15A-4E96-B231-408B758BB348}"/>
    <cellStyle name="Normal 5 5 5 3" xfId="1218" xr:uid="{00000000-0005-0000-0000-000088060000}"/>
    <cellStyle name="Normal 5 5 5 3 2" xfId="4566" xr:uid="{58A2EA87-66DA-47B7-8FBA-4DE4A6FE6248}"/>
    <cellStyle name="Normal 5 5 5 3 2 2" xfId="9337" xr:uid="{88BB48B0-B364-49DA-921C-3C2522E165C2}"/>
    <cellStyle name="Normal 5 5 5 3 2 2 2" xfId="29311" xr:uid="{24F200A2-58BC-4892-ACAF-F3D3F8E009F7}"/>
    <cellStyle name="Normal 5 5 5 3 2 2 3" xfId="19717" xr:uid="{7104412B-BF2D-4755-8E88-329C85F1FD50}"/>
    <cellStyle name="Normal 5 5 5 3 2 3" xfId="12170" xr:uid="{0728B936-A8BF-4F96-B837-FCEBB44189C4}"/>
    <cellStyle name="Normal 5 5 5 3 2 3 2" xfId="22550" xr:uid="{75A6FCC8-F9C8-4841-AC96-0C15A4CB500D}"/>
    <cellStyle name="Normal 5 5 5 3 2 4" xfId="23330" xr:uid="{1A4A6263-8FCF-4428-ABDA-A2A2FB506C08}"/>
    <cellStyle name="Normal 5 5 5 3 2 5" xfId="16884" xr:uid="{0B1D36EA-2ED6-42FF-9214-AF0150472DAC}"/>
    <cellStyle name="Normal 5 5 5 3 3" xfId="5369" xr:uid="{0845D4E4-1E27-41B8-8AF9-6D70676DD26E}"/>
    <cellStyle name="Normal 5 5 5 3 3 2" xfId="22955" xr:uid="{C14D9BED-EDDC-439B-AE86-9DDDC251009F}"/>
    <cellStyle name="Normal 5 5 5 3 3 3" xfId="28430" xr:uid="{538A9165-DE48-4606-9C13-497BC7CE77BD}"/>
    <cellStyle name="Normal 5 5 5 3 3 4" xfId="14666" xr:uid="{CE094B22-59C6-48AE-87DB-8FA20BB9D4E6}"/>
    <cellStyle name="Normal 5 5 5 3 4" xfId="7119" xr:uid="{2704CCF2-EAD6-4C0A-A2A5-7F41CC568D78}"/>
    <cellStyle name="Normal 5 5 5 3 4 2" xfId="25140" xr:uid="{B846FBE5-F26C-4FA9-B81B-065952EF2B0A}"/>
    <cellStyle name="Normal 5 5 5 3 4 3" xfId="26618" xr:uid="{54992FBD-1FAB-4252-B5DE-4A5EAF4658A6}"/>
    <cellStyle name="Normal 5 5 5 3 4 4" xfId="17499" xr:uid="{D48BAEFD-8345-4869-8553-2FE0C9785906}"/>
    <cellStyle name="Normal 5 5 5 3 5" xfId="9952" xr:uid="{F167411F-D152-45F9-B2DD-01FCC3793CFF}"/>
    <cellStyle name="Normal 5 5 5 3 5 2" xfId="29435" xr:uid="{D49AAC0F-874E-4750-AB42-62A8CF6C5BCD}"/>
    <cellStyle name="Normal 5 5 5 3 5 3" xfId="20332" xr:uid="{7B4FE8CE-6A41-4BD1-905D-607121CB3E83}"/>
    <cellStyle name="Normal 5 5 5 3 6" xfId="24555" xr:uid="{B95EE0B6-9746-411A-99C7-DF892575E63F}"/>
    <cellStyle name="Normal 5 5 5 3 7" xfId="13988" xr:uid="{14FE9674-D40A-4A33-95F0-018CC67879A2}"/>
    <cellStyle name="Normal 5 5 5 4" xfId="1219" xr:uid="{00000000-0005-0000-0000-000089060000}"/>
    <cellStyle name="Normal 5 5 5 4 2" xfId="5370" xr:uid="{45BFE719-90F2-4722-9228-23B15C1BA9EA}"/>
    <cellStyle name="Normal 5 5 5 4 2 2" xfId="23882" xr:uid="{FF7882AD-B650-43A2-8B90-299E6E6A590D}"/>
    <cellStyle name="Normal 5 5 5 4 2 3" xfId="26617" xr:uid="{DEF13D60-8810-43B8-93AA-8693590CDCE3}"/>
    <cellStyle name="Normal 5 5 5 4 2 4" xfId="14667" xr:uid="{1E14CE39-49B9-41C2-A7AC-88D35D6B40D2}"/>
    <cellStyle name="Normal 5 5 5 4 3" xfId="7120" xr:uid="{CA3ADE04-7C0F-424F-8FD7-40F3FE4BA389}"/>
    <cellStyle name="Normal 5 5 5 4 3 2" xfId="25903" xr:uid="{A236CB55-4C75-426A-BD30-1115C2901D0D}"/>
    <cellStyle name="Normal 5 5 5 4 3 3" xfId="17500" xr:uid="{589001E8-3100-4474-A7AA-0E71062318F1}"/>
    <cellStyle name="Normal 5 5 5 4 4" xfId="9953" xr:uid="{EACE63F4-D33C-4DF0-81B3-7CCD65BD08CC}"/>
    <cellStyle name="Normal 5 5 5 4 4 2" xfId="20333" xr:uid="{520863E5-B0D3-49CB-9F42-F263A001D051}"/>
    <cellStyle name="Normal 5 5 5 4 5" xfId="22836" xr:uid="{5676DE0F-F16D-4B9F-A080-9A84B89C72C9}"/>
    <cellStyle name="Normal 5 5 5 4 6" xfId="13472" xr:uid="{500602CF-302A-4AC8-A976-B86C5F74E744}"/>
    <cellStyle name="Normal 5 5 5 5" xfId="2515" xr:uid="{00000000-0005-0000-0000-000078070000}"/>
    <cellStyle name="Normal 5 5 5 5 2" xfId="5792" xr:uid="{7CCC2903-A2F6-46E1-87BE-4D0A179B818B}"/>
    <cellStyle name="Normal 5 5 5 5 2 2" xfId="27196" xr:uid="{F1F4D5FC-E796-47D2-8807-A40E26BFFB34}"/>
    <cellStyle name="Normal 5 5 5 5 2 3" xfId="15186" xr:uid="{4837B486-317E-4FC1-921D-4EEB4B46BD4C}"/>
    <cellStyle name="Normal 5 5 5 5 3" xfId="7639" xr:uid="{6220D5D8-EF26-4007-B166-3AF647AB9875}"/>
    <cellStyle name="Normal 5 5 5 5 3 2" xfId="18019" xr:uid="{0B1ABCED-48B9-497B-A66E-84D542B3E228}"/>
    <cellStyle name="Normal 5 5 5 5 4" xfId="10472" xr:uid="{1B8CCB87-F62F-4772-BFF4-2D938484667A}"/>
    <cellStyle name="Normal 5 5 5 5 4 2" xfId="20852" xr:uid="{3769DF5C-8962-4083-8F0A-7BC47C781775}"/>
    <cellStyle name="Normal 5 5 5 5 5" xfId="22738" xr:uid="{92A8D6B5-003A-480D-AD45-9AB1CA391AAC}"/>
    <cellStyle name="Normal 5 5 5 5 6" xfId="12902" xr:uid="{F1DF4D56-D263-4DC4-81BE-2663EC073DDF}"/>
    <cellStyle name="Normal 5 5 5 6" xfId="2383" xr:uid="{00000000-0005-0000-0000-000072070000}"/>
    <cellStyle name="Normal 5 5 5 6 2" xfId="7509" xr:uid="{8D3C0B12-98E6-4B26-918D-28448EBBA08C}"/>
    <cellStyle name="Normal 5 5 5 6 2 2" xfId="27821" xr:uid="{AC81FED6-16C4-48B8-8C17-E609DFC7659F}"/>
    <cellStyle name="Normal 5 5 5 6 2 3" xfId="17889" xr:uid="{4F234D36-F14F-455D-A28B-8DB25B608DFB}"/>
    <cellStyle name="Normal 5 5 5 6 3" xfId="10342" xr:uid="{97EF8C04-5C97-449B-AC86-6ADC8DA6D556}"/>
    <cellStyle name="Normal 5 5 5 6 3 2" xfId="20722" xr:uid="{655B5E20-0F29-4C2B-A74C-4EBEF19867B7}"/>
    <cellStyle name="Normal 5 5 5 6 4" xfId="23204" xr:uid="{C86AB3B4-A5CB-4767-95D9-6E3840BC1E29}"/>
    <cellStyle name="Normal 5 5 5 6 5" xfId="15056" xr:uid="{9E5CF3C3-0E9E-4E8F-98EB-96AE2671A85F}"/>
    <cellStyle name="Normal 5 5 5 7" xfId="4028" xr:uid="{C7AA4B3D-D9F4-4E25-AADC-168DD5111C03}"/>
    <cellStyle name="Normal 5 5 5 7 2" xfId="8828" xr:uid="{5AA0BE2A-161F-44BA-872C-DCA0D1F8191D}"/>
    <cellStyle name="Normal 5 5 5 7 2 2" xfId="19208" xr:uid="{C772A02D-D990-4CA4-83BE-A7C708D3901F}"/>
    <cellStyle name="Normal 5 5 5 7 3" xfId="11661" xr:uid="{097005BF-3A8B-44FF-8489-CD1E2FB75373}"/>
    <cellStyle name="Normal 5 5 5 7 3 2" xfId="22041" xr:uid="{F809DEF3-E1B4-4316-A22F-FC98C786A3FE}"/>
    <cellStyle name="Normal 5 5 5 7 4" xfId="28643" xr:uid="{1EF527F3-D27E-4D69-8538-0BE485A897A3}"/>
    <cellStyle name="Normal 5 5 5 7 5" xfId="16375" xr:uid="{39826876-4779-4AA2-A43B-1D60609EDC91}"/>
    <cellStyle name="Normal 5 5 5 8" xfId="5366" xr:uid="{9D5E061F-7615-4BE5-BAC0-217AB53DF3CC}"/>
    <cellStyle name="Normal 5 5 5 8 2" xfId="14663" xr:uid="{86C6D9B4-4739-4F80-87E4-24CA576FFBC5}"/>
    <cellStyle name="Normal 5 5 5 9" xfId="7116" xr:uid="{7A9C01FA-CD4F-4744-AA62-996255D40237}"/>
    <cellStyle name="Normal 5 5 5 9 2" xfId="17496" xr:uid="{3E75972A-A69E-45EB-93ED-EA4B0032F62E}"/>
    <cellStyle name="Normal 5 5 6" xfId="1220" xr:uid="{00000000-0005-0000-0000-00008A060000}"/>
    <cellStyle name="Normal 5 5 6 10" xfId="9954" xr:uid="{6EEB70CD-A015-4A9B-AC88-D035DFFCB62D}"/>
    <cellStyle name="Normal 5 5 6 10 2" xfId="20334" xr:uid="{B4A1A7B8-1FEE-4206-B280-9DCBD474C172}"/>
    <cellStyle name="Normal 5 5 6 11" xfId="24161" xr:uid="{B8349E58-0DEA-4C18-AF48-5526BB9C7BCA}"/>
    <cellStyle name="Normal 5 5 6 12" xfId="12617" xr:uid="{9C293F44-D44C-4663-86D2-00E27104FD4F}"/>
    <cellStyle name="Normal 5 5 6 2" xfId="1221" xr:uid="{00000000-0005-0000-0000-00008B060000}"/>
    <cellStyle name="Normal 5 5 6 2 2" xfId="1222" xr:uid="{00000000-0005-0000-0000-00008C060000}"/>
    <cellStyle name="Normal 5 5 6 2 2 2" xfId="5373" xr:uid="{CDE40F86-F9DF-4DC3-9980-578B96CB55D3}"/>
    <cellStyle name="Normal 5 5 6 2 2 2 2" xfId="25698" xr:uid="{F7D92C3C-FC85-4B0B-B152-E9B7EE05937F}"/>
    <cellStyle name="Normal 5 5 6 2 2 2 3" xfId="27310" xr:uid="{B1ED235E-B447-4C10-811A-E3A301235D32}"/>
    <cellStyle name="Normal 5 5 6 2 2 2 4" xfId="14670" xr:uid="{5C5616AD-2DAD-4D67-9C9F-5F6DCBA8E4A8}"/>
    <cellStyle name="Normal 5 5 6 2 2 3" xfId="7123" xr:uid="{FEF6CD90-16F7-4057-AEF9-17B409260224}"/>
    <cellStyle name="Normal 5 5 6 2 2 3 2" xfId="27645" xr:uid="{0B3B660A-7011-4368-8FB3-B27BE3F4CDE4}"/>
    <cellStyle name="Normal 5 5 6 2 2 3 3" xfId="26191" xr:uid="{E23577E3-8C64-48F2-82A9-5900E1494813}"/>
    <cellStyle name="Normal 5 5 6 2 2 3 4" xfId="17503" xr:uid="{B5D80408-07A1-4519-BF70-B6C1D147F2F8}"/>
    <cellStyle name="Normal 5 5 6 2 2 4" xfId="9956" xr:uid="{446F0DFD-8CE2-419E-88B7-B6DF48636C48}"/>
    <cellStyle name="Normal 5 5 6 2 2 4 2" xfId="29436" xr:uid="{65D94745-4EE7-4EB2-9A3F-41C69496D278}"/>
    <cellStyle name="Normal 5 5 6 2 2 4 3" xfId="20336" xr:uid="{05475EAF-E766-4F31-997A-B3C55DB3C61E}"/>
    <cellStyle name="Normal 5 5 6 2 2 5" xfId="23652" xr:uid="{29DC5747-4388-4069-9CD7-83318DBC9509}"/>
    <cellStyle name="Normal 5 5 6 2 2 6" xfId="13989" xr:uid="{92A932BF-932B-4A06-B455-BDBF41B6A85A}"/>
    <cellStyle name="Normal 5 5 6 2 3" xfId="2813" xr:uid="{00000000-0005-0000-0000-00007C070000}"/>
    <cellStyle name="Normal 5 5 6 2 3 2" xfId="6028" xr:uid="{13C3605F-2576-4686-B7A9-A2C135517A5B}"/>
    <cellStyle name="Normal 5 5 6 2 3 2 2" xfId="26712" xr:uid="{628696E7-D89A-4D16-BD64-6C184FC453C1}"/>
    <cellStyle name="Normal 5 5 6 2 3 2 3" xfId="15482" xr:uid="{615A8357-04D1-4671-B0EA-66FDB86B4534}"/>
    <cellStyle name="Normal 5 5 6 2 3 3" xfId="7935" xr:uid="{83E1C646-6BA7-460A-A3E9-39E698708535}"/>
    <cellStyle name="Normal 5 5 6 2 3 3 2" xfId="18315" xr:uid="{E1ECE0D1-EFD8-46AF-BB41-48C8D2A65BF4}"/>
    <cellStyle name="Normal 5 5 6 2 3 4" xfId="10768" xr:uid="{55F877D8-1DC6-420B-AD0F-8E9082ED7B79}"/>
    <cellStyle name="Normal 5 5 6 2 3 4 2" xfId="21148" xr:uid="{553701C5-EAAD-43E7-8CBB-1858BABCB8C5}"/>
    <cellStyle name="Normal 5 5 6 2 3 5" xfId="25376" xr:uid="{03934C22-396E-4729-8431-8374205DF924}"/>
    <cellStyle name="Normal 5 5 6 2 3 6" xfId="13279" xr:uid="{31BBC8F6-AE54-4AF1-9339-B1A8F606F659}"/>
    <cellStyle name="Normal 5 5 6 2 4" xfId="4208" xr:uid="{C5EBD5B1-84A3-4D3A-9865-BF68F20B2782}"/>
    <cellStyle name="Normal 5 5 6 2 4 2" xfId="8979" xr:uid="{13D76342-EC5E-4AF0-9E4B-6A88ED465A60}"/>
    <cellStyle name="Normal 5 5 6 2 4 2 2" xfId="29060" xr:uid="{8D2A4BD1-AF0A-4879-9B45-8AFB7EA9D996}"/>
    <cellStyle name="Normal 5 5 6 2 4 2 3" xfId="19359" xr:uid="{B1ECAA98-F080-4B67-AD68-E76C3E8B4857}"/>
    <cellStyle name="Normal 5 5 6 2 4 3" xfId="11812" xr:uid="{AC66E1A0-9AA7-4A47-823A-789B7595EA98}"/>
    <cellStyle name="Normal 5 5 6 2 4 3 2" xfId="22192" xr:uid="{84C60AFC-2716-41AA-B1CB-3A20BD141741}"/>
    <cellStyle name="Normal 5 5 6 2 4 4" xfId="24182" xr:uid="{44CEF633-C0DB-45B9-A242-DE29C09DA71C}"/>
    <cellStyle name="Normal 5 5 6 2 4 5" xfId="16526" xr:uid="{0D879ADC-3C70-485F-BCB0-9E626CE4AB60}"/>
    <cellStyle name="Normal 5 5 6 2 5" xfId="5372" xr:uid="{03C0E654-1E46-42BD-9DAE-F03D7614F235}"/>
    <cellStyle name="Normal 5 5 6 2 5 2" xfId="26363" xr:uid="{9A8328A8-C0E4-46B4-8068-4A4266341067}"/>
    <cellStyle name="Normal 5 5 6 2 5 3" xfId="14669" xr:uid="{51156F89-C961-4DBD-ADCD-864D8202C171}"/>
    <cellStyle name="Normal 5 5 6 2 6" xfId="7122" xr:uid="{2329B334-BD2C-4E7B-B94A-ABB4C00B17EF}"/>
    <cellStyle name="Normal 5 5 6 2 6 2" xfId="17502" xr:uid="{70018A48-9751-46A9-8AE3-14CAEEBD4F81}"/>
    <cellStyle name="Normal 5 5 6 2 7" xfId="9955" xr:uid="{6EA1EA1C-01B4-44C8-83BC-065584F05E93}"/>
    <cellStyle name="Normal 5 5 6 2 7 2" xfId="20335" xr:uid="{2EE71426-43B2-46BB-B971-3B2DDB9F3D48}"/>
    <cellStyle name="Normal 5 5 6 2 8" xfId="24474" xr:uid="{C6A8A916-DD63-4CA0-B32C-738BEA8EA594}"/>
    <cellStyle name="Normal 5 5 6 2 9" xfId="12775" xr:uid="{BC527640-3D79-4958-B1D2-C02A79A6E76C}"/>
    <cellStyle name="Normal 5 5 6 3" xfId="1223" xr:uid="{00000000-0005-0000-0000-00008D060000}"/>
    <cellStyle name="Normal 5 5 6 3 2" xfId="4567" xr:uid="{ACD83D57-3DE5-4558-BE38-8475C61839FE}"/>
    <cellStyle name="Normal 5 5 6 3 2 2" xfId="9338" xr:uid="{B2082EEB-65FE-4F3B-BFFB-5544B1414BDE}"/>
    <cellStyle name="Normal 5 5 6 3 2 2 2" xfId="29312" xr:uid="{8A92274D-027B-4A60-A6E7-C43392C0C43B}"/>
    <cellStyle name="Normal 5 5 6 3 2 2 3" xfId="19718" xr:uid="{D3513F62-205E-49C7-A0D8-7242F205123E}"/>
    <cellStyle name="Normal 5 5 6 3 2 3" xfId="12171" xr:uid="{00C44274-DA69-4A6C-9265-49E7873A84CD}"/>
    <cellStyle name="Normal 5 5 6 3 2 3 2" xfId="22551" xr:uid="{A81F6365-28D6-4CA6-8501-C6F296B31710}"/>
    <cellStyle name="Normal 5 5 6 3 2 4" xfId="24776" xr:uid="{4597C8CF-6853-4785-A153-F2D6BEB4A80D}"/>
    <cellStyle name="Normal 5 5 6 3 2 5" xfId="16885" xr:uid="{E26DD20E-0140-4D48-A1A4-B69222AF14F1}"/>
    <cellStyle name="Normal 5 5 6 3 3" xfId="5374" xr:uid="{F51C0721-BBA3-461C-9BB7-C687AFDC0ABB}"/>
    <cellStyle name="Normal 5 5 6 3 3 2" xfId="26852" xr:uid="{A495A101-35A8-4017-A3CA-76C27D562F57}"/>
    <cellStyle name="Normal 5 5 6 3 3 3" xfId="27731" xr:uid="{DDCBFF35-41AE-4524-85CD-0AF80E2A4BD4}"/>
    <cellStyle name="Normal 5 5 6 3 3 4" xfId="14671" xr:uid="{432695F9-6711-4AC9-88D9-FD85C71B1064}"/>
    <cellStyle name="Normal 5 5 6 3 4" xfId="7124" xr:uid="{C6515211-7A56-4FEF-A578-57C661268797}"/>
    <cellStyle name="Normal 5 5 6 3 4 2" xfId="26293" xr:uid="{CF22D48D-09C9-49FB-A2FF-C2F69C9C45F3}"/>
    <cellStyle name="Normal 5 5 6 3 4 3" xfId="28402" xr:uid="{9B985830-4FA7-4645-8568-0B9F49912AE0}"/>
    <cellStyle name="Normal 5 5 6 3 4 4" xfId="17504" xr:uid="{5C33A17E-3D29-43F0-BBDE-F347BE8C996D}"/>
    <cellStyle name="Normal 5 5 6 3 5" xfId="9957" xr:uid="{08FC8579-C9D5-4FC4-BD15-8576FF1397AC}"/>
    <cellStyle name="Normal 5 5 6 3 5 2" xfId="29437" xr:uid="{B27F0A07-3523-418C-B6BB-98F3D23D0A4E}"/>
    <cellStyle name="Normal 5 5 6 3 5 3" xfId="20337" xr:uid="{126EDBB3-8A5F-46EF-8E95-D4F13FED7E5E}"/>
    <cellStyle name="Normal 5 5 6 3 6" xfId="23081" xr:uid="{E237F0A5-6513-4735-A38F-86FB094DBCA1}"/>
    <cellStyle name="Normal 5 5 6 3 7" xfId="13990" xr:uid="{DF9C8095-BC55-4766-A742-79804A643804}"/>
    <cellStyle name="Normal 5 5 6 4" xfId="1224" xr:uid="{00000000-0005-0000-0000-00008E060000}"/>
    <cellStyle name="Normal 5 5 6 4 2" xfId="5375" xr:uid="{86FD4E8C-082F-4BEC-916B-07BFF450C7AF}"/>
    <cellStyle name="Normal 5 5 6 4 2 2" xfId="22948" xr:uid="{D66E9271-00C6-48E6-9854-C9FCA2482B6E}"/>
    <cellStyle name="Normal 5 5 6 4 2 3" xfId="26731" xr:uid="{81D18B65-E513-42F7-B581-A75F2EDB1D2F}"/>
    <cellStyle name="Normal 5 5 6 4 2 4" xfId="14672" xr:uid="{B4B4FF8D-0A85-4AA9-8DF9-379D4EB57653}"/>
    <cellStyle name="Normal 5 5 6 4 3" xfId="7125" xr:uid="{3B0E9406-A094-4E19-8AF5-BFE908960147}"/>
    <cellStyle name="Normal 5 5 6 4 3 2" xfId="28415" xr:uid="{BA43560F-41EA-43C1-AF4A-B43F7C22E59F}"/>
    <cellStyle name="Normal 5 5 6 4 3 3" xfId="17505" xr:uid="{3A34CD3A-4373-47F0-8B09-C815DBB85517}"/>
    <cellStyle name="Normal 5 5 6 4 4" xfId="9958" xr:uid="{00A68561-A889-4876-BD93-DCD4E076BA39}"/>
    <cellStyle name="Normal 5 5 6 4 4 2" xfId="20338" xr:uid="{3ABC0843-2C5F-46D9-B912-5C12BB77CA5B}"/>
    <cellStyle name="Normal 5 5 6 4 5" xfId="22943" xr:uid="{356FEBF9-1137-4BF0-8596-C71DB88BD296}"/>
    <cellStyle name="Normal 5 5 6 4 6" xfId="13473" xr:uid="{001E17DE-2D5E-489E-BFC4-4AEF2E917B35}"/>
    <cellStyle name="Normal 5 5 6 5" xfId="2578" xr:uid="{00000000-0005-0000-0000-00007F070000}"/>
    <cellStyle name="Normal 5 5 6 5 2" xfId="5842" xr:uid="{151CA46E-5812-4546-9888-067ACA00706C}"/>
    <cellStyle name="Normal 5 5 6 5 2 2" xfId="27894" xr:uid="{C8FDCBE8-1CFA-45A8-A557-2BAB27E8DB55}"/>
    <cellStyle name="Normal 5 5 6 5 2 3" xfId="15249" xr:uid="{0670CA33-C44B-4A1C-926B-D5A1F99BE1A2}"/>
    <cellStyle name="Normal 5 5 6 5 3" xfId="7702" xr:uid="{488B38C3-B909-489F-9E3E-C127E39FE0FC}"/>
    <cellStyle name="Normal 5 5 6 5 3 2" xfId="18082" xr:uid="{6CAB44CC-D3F5-4FAF-B02E-06875B7715CC}"/>
    <cellStyle name="Normal 5 5 6 5 4" xfId="10535" xr:uid="{F0BB4B85-C2FE-48C0-9035-F59F6B6AF553}"/>
    <cellStyle name="Normal 5 5 6 5 4 2" xfId="20915" xr:uid="{5D34E16D-65A8-4796-B423-B869C0EC33AE}"/>
    <cellStyle name="Normal 5 5 6 5 5" xfId="25040" xr:uid="{10CE3F26-A178-42B3-8CFB-B5EE0FBF41E0}"/>
    <cellStyle name="Normal 5 5 6 5 6" xfId="12965" xr:uid="{9F7E1AE8-61D7-43B4-84C3-BB6A2BC47D29}"/>
    <cellStyle name="Normal 5 5 6 6" xfId="2384" xr:uid="{00000000-0005-0000-0000-000079070000}"/>
    <cellStyle name="Normal 5 5 6 6 2" xfId="7510" xr:uid="{915E2F73-636F-47E4-9C3E-B5751BBAC000}"/>
    <cellStyle name="Normal 5 5 6 6 2 2" xfId="27523" xr:uid="{A9800C9F-CA9F-438C-8267-C35D597EC015}"/>
    <cellStyle name="Normal 5 5 6 6 2 3" xfId="17890" xr:uid="{AD156AFE-689A-4610-B8D3-86099B7264D1}"/>
    <cellStyle name="Normal 5 5 6 6 3" xfId="10343" xr:uid="{50B70286-31B7-4705-A652-EEA9BF7487C1}"/>
    <cellStyle name="Normal 5 5 6 6 3 2" xfId="20723" xr:uid="{10AB95FA-D702-4886-A63B-ABFA0AC50956}"/>
    <cellStyle name="Normal 5 5 6 6 4" xfId="25397" xr:uid="{6FF132A8-AC59-47F8-B313-57B497617DD7}"/>
    <cellStyle name="Normal 5 5 6 6 5" xfId="15057" xr:uid="{D9CF1F1B-CA38-45C6-BB21-400D5B7E3B6B}"/>
    <cellStyle name="Normal 5 5 6 7" xfId="4029" xr:uid="{4C08CD9B-604C-4ADB-A4AF-D05931C1CD7D}"/>
    <cellStyle name="Normal 5 5 6 7 2" xfId="8829" xr:uid="{A1F41227-AEFD-4126-8736-F2CFC05EA1AF}"/>
    <cellStyle name="Normal 5 5 6 7 2 2" xfId="19209" xr:uid="{B4E907F3-BE3A-4D0A-9835-3CE217D62A2B}"/>
    <cellStyle name="Normal 5 5 6 7 3" xfId="11662" xr:uid="{A62C39DD-9B42-4CF3-B6C6-0A1CFF9C6F99}"/>
    <cellStyle name="Normal 5 5 6 7 3 2" xfId="22042" xr:uid="{121163AC-B2D9-428B-BAEA-9FBE2FFE74DC}"/>
    <cellStyle name="Normal 5 5 6 7 4" xfId="26763" xr:uid="{CD398623-6C6C-4BC2-82A4-C832B8AB9E58}"/>
    <cellStyle name="Normal 5 5 6 7 5" xfId="16376" xr:uid="{AFFAC0D2-105D-4FD1-9A2C-08044472405C}"/>
    <cellStyle name="Normal 5 5 6 8" xfId="5371" xr:uid="{C8B8751A-F737-4FFF-B4AF-2ED804A41D50}"/>
    <cellStyle name="Normal 5 5 6 8 2" xfId="14668" xr:uid="{D4DB0CD4-5517-4CA3-927B-01EB62213EAC}"/>
    <cellStyle name="Normal 5 5 6 9" xfId="7121" xr:uid="{085E023A-E4FA-4ACC-B822-992E07188A31}"/>
    <cellStyle name="Normal 5 5 6 9 2" xfId="17501" xr:uid="{E75F1C48-21C4-4E40-8F71-C8D5459D0AFD}"/>
    <cellStyle name="Normal 5 5 7" xfId="1225" xr:uid="{00000000-0005-0000-0000-00008F060000}"/>
    <cellStyle name="Normal 5 5 7 10" xfId="12618" xr:uid="{2CE59225-D865-4685-BFE3-B2793300DD83}"/>
    <cellStyle name="Normal 5 5 7 2" xfId="1226" xr:uid="{00000000-0005-0000-0000-000090060000}"/>
    <cellStyle name="Normal 5 5 7 2 2" xfId="2967" xr:uid="{00000000-0005-0000-0000-000082070000}"/>
    <cellStyle name="Normal 5 5 7 2 2 2" xfId="6131" xr:uid="{DF12A09B-446A-4806-8AA7-52F18594D853}"/>
    <cellStyle name="Normal 5 5 7 2 2 2 2" xfId="28132" xr:uid="{287D7080-CAC1-48FB-BDC8-DBDEF7205421}"/>
    <cellStyle name="Normal 5 5 7 2 2 2 3" xfId="26678" xr:uid="{2D34B869-C594-4F32-BA84-C78E41629D48}"/>
    <cellStyle name="Normal 5 5 7 2 2 2 4" xfId="15609" xr:uid="{15546E4B-B6FC-4619-BDB9-9AF5F1C16235}"/>
    <cellStyle name="Normal 5 5 7 2 2 3" xfId="8062" xr:uid="{64AF773E-6ACD-420B-B8D2-4FB5849D8190}"/>
    <cellStyle name="Normal 5 5 7 2 2 3 2" xfId="28760" xr:uid="{BE449C1B-FF30-4ADA-8453-43358F611491}"/>
    <cellStyle name="Normal 5 5 7 2 2 3 3" xfId="18442" xr:uid="{0075D294-103E-41F3-8119-1E6847751D82}"/>
    <cellStyle name="Normal 5 5 7 2 2 4" xfId="10895" xr:uid="{C0E9075E-DA7D-4089-AFF1-44199F22AC36}"/>
    <cellStyle name="Normal 5 5 7 2 2 4 2" xfId="21275" xr:uid="{75EC0386-19EF-4DCD-8937-70975FCEA266}"/>
    <cellStyle name="Normal 5 5 7 2 2 5" xfId="22793" xr:uid="{C80C1820-97C4-4E5B-AB92-0FAE4E57DF58}"/>
    <cellStyle name="Normal 5 5 7 2 2 6" xfId="13474" xr:uid="{114C263B-841E-45C9-9B90-A4796F0A2D8B}"/>
    <cellStyle name="Normal 5 5 7 2 3" xfId="5377" xr:uid="{62B1FFD8-3506-4F23-A9D5-0A302EE5EC5B}"/>
    <cellStyle name="Normal 5 5 7 2 3 2" xfId="24708" xr:uid="{5E132235-FA12-4C6C-9BC5-1DF08708EBE7}"/>
    <cellStyle name="Normal 5 5 7 2 3 3" xfId="28235" xr:uid="{D45E94F4-FED9-4F57-9576-3BFCFDDB1983}"/>
    <cellStyle name="Normal 5 5 7 2 3 4" xfId="14674" xr:uid="{73BF6DC8-DC03-4F41-B6BA-BF9712DA6D16}"/>
    <cellStyle name="Normal 5 5 7 2 4" xfId="7127" xr:uid="{007A5B14-E276-4597-8BA7-3A1D9F27A771}"/>
    <cellStyle name="Normal 5 5 7 2 4 2" xfId="26707" xr:uid="{4204EA0E-2CD8-4B31-BF39-F255100557C7}"/>
    <cellStyle name="Normal 5 5 7 2 4 3" xfId="26602" xr:uid="{9587304A-298C-42C2-89FE-A8D871D8B372}"/>
    <cellStyle name="Normal 5 5 7 2 4 4" xfId="17507" xr:uid="{F4219942-775D-49A8-B231-ADDF3238F212}"/>
    <cellStyle name="Normal 5 5 7 2 5" xfId="9960" xr:uid="{AA89878B-9247-486A-AEA6-FA18B854A097}"/>
    <cellStyle name="Normal 5 5 7 2 5 2" xfId="29438" xr:uid="{725804D9-55D1-48E9-9120-665ED0F66786}"/>
    <cellStyle name="Normal 5 5 7 2 5 3" xfId="20340" xr:uid="{EAF87BE4-15A0-4052-B4EA-009CD7B85D1C}"/>
    <cellStyle name="Normal 5 5 7 2 6" xfId="24531" xr:uid="{0DE5A35A-2E97-4301-8B12-1416B692F726}"/>
    <cellStyle name="Normal 5 5 7 2 7" xfId="12776" xr:uid="{E65F1D4D-7A99-4C0B-BB48-AD4A31224019}"/>
    <cellStyle name="Normal 5 5 7 3" xfId="1227" xr:uid="{00000000-0005-0000-0000-000091060000}"/>
    <cellStyle name="Normal 5 5 7 3 2" xfId="5378" xr:uid="{5D1B5A8B-DFD3-4E3B-B7AE-8808F340FA31}"/>
    <cellStyle name="Normal 5 5 7 3 2 2" xfId="26714" xr:uid="{B71CB86C-65D1-407B-8217-2604C578C11A}"/>
    <cellStyle name="Normal 5 5 7 3 2 3" xfId="25846" xr:uid="{AE74042E-DD15-4649-9D09-647A425563FF}"/>
    <cellStyle name="Normal 5 5 7 3 2 4" xfId="14675" xr:uid="{E5A02E31-6126-4AF7-95E5-AAAABE9064F1}"/>
    <cellStyle name="Normal 5 5 7 3 3" xfId="7128" xr:uid="{4F3261E5-D6A6-43ED-95EF-0D3E97758D08}"/>
    <cellStyle name="Normal 5 5 7 3 3 2" xfId="27425" xr:uid="{FC15D81A-F1B1-45F9-A769-5A122F50485D}"/>
    <cellStyle name="Normal 5 5 7 3 3 3" xfId="26843" xr:uid="{CE0ED922-644C-4F58-ACED-9C99FFD88B89}"/>
    <cellStyle name="Normal 5 5 7 3 3 4" xfId="17508" xr:uid="{C5163A04-4DD4-4ABD-80FE-8EC5140B5C0C}"/>
    <cellStyle name="Normal 5 5 7 3 4" xfId="9961" xr:uid="{8CBBAEC9-B7D1-46C6-B886-F34EAF682803}"/>
    <cellStyle name="Normal 5 5 7 3 4 2" xfId="29439" xr:uid="{16DDF990-AB59-42FC-AE78-DBAD703881B7}"/>
    <cellStyle name="Normal 5 5 7 3 4 3" xfId="20341" xr:uid="{005259F5-E70A-4213-AF68-0E4641894199}"/>
    <cellStyle name="Normal 5 5 7 3 5" xfId="22854" xr:uid="{0348CF96-F6F3-4C6D-B4BA-A803C5FEC7A0}"/>
    <cellStyle name="Normal 5 5 7 3 6" xfId="13280" xr:uid="{31327C97-CA05-47DE-A323-66B96157E7E6}"/>
    <cellStyle name="Normal 5 5 7 4" xfId="2385" xr:uid="{00000000-0005-0000-0000-000080070000}"/>
    <cellStyle name="Normal 5 5 7 4 2" xfId="7511" xr:uid="{06620718-82D7-449D-BC8A-65A1FCA7CD1B}"/>
    <cellStyle name="Normal 5 5 7 4 2 2" xfId="28369" xr:uid="{77AAB7CD-CFEC-44E3-96B6-8B73E3271381}"/>
    <cellStyle name="Normal 5 5 7 4 2 3" xfId="17891" xr:uid="{203BDB86-0203-4140-B4EB-DAF2293C7CCB}"/>
    <cellStyle name="Normal 5 5 7 4 3" xfId="10344" xr:uid="{67C5DDFE-B833-4338-A4EC-91A2E34F312A}"/>
    <cellStyle name="Normal 5 5 7 4 3 2" xfId="20724" xr:uid="{EC4D44FF-D7FF-4402-B5A6-8BA33E08BAC5}"/>
    <cellStyle name="Normal 5 5 7 4 4" xfId="25461" xr:uid="{DA714827-6702-43DE-B389-0EDF388AE5EA}"/>
    <cellStyle name="Normal 5 5 7 4 5" xfId="15058" xr:uid="{A7F1EB7E-D4B4-4905-B109-EC7EF55C49F8}"/>
    <cellStyle name="Normal 5 5 7 5" xfId="4030" xr:uid="{ED947DAA-371E-4C03-B6A7-8372C0C37EB6}"/>
    <cellStyle name="Normal 5 5 7 5 2" xfId="8830" xr:uid="{F9271682-9920-47AF-A906-7F969C6C0BCB}"/>
    <cellStyle name="Normal 5 5 7 5 2 2" xfId="28989" xr:uid="{9A639588-9BB2-45D2-9A6E-0F165BF35CC5}"/>
    <cellStyle name="Normal 5 5 7 5 2 3" xfId="19210" xr:uid="{6D987478-876F-4959-B431-5670F63D80AC}"/>
    <cellStyle name="Normal 5 5 7 5 3" xfId="11663" xr:uid="{0B668A09-0B6A-4A72-B2A7-B046302FC851}"/>
    <cellStyle name="Normal 5 5 7 5 3 2" xfId="22043" xr:uid="{E8ADD2EE-4298-424F-AAA2-20A7F2FE34F5}"/>
    <cellStyle name="Normal 5 5 7 5 4" xfId="23975" xr:uid="{362AAFC4-B91E-4DEC-B618-C89A9892DD4E}"/>
    <cellStyle name="Normal 5 5 7 5 5" xfId="16377" xr:uid="{086519B5-B122-460C-B5FC-1E50E222F34D}"/>
    <cellStyle name="Normal 5 5 7 6" xfId="5376" xr:uid="{26300556-557E-4082-8B60-B8830D25A460}"/>
    <cellStyle name="Normal 5 5 7 6 2" xfId="27756" xr:uid="{885ED2A7-0EDC-48D2-97DD-F55865D06BC9}"/>
    <cellStyle name="Normal 5 5 7 6 3" xfId="28210" xr:uid="{EC5D5EA3-7881-46A6-B0A6-BF5F976471EA}"/>
    <cellStyle name="Normal 5 5 7 6 4" xfId="14673" xr:uid="{50C9F68A-C3C5-4C1D-9F17-A272EAD10A97}"/>
    <cellStyle name="Normal 5 5 7 7" xfId="7126" xr:uid="{17F7932A-0BB0-42C5-9388-A4903D0A5069}"/>
    <cellStyle name="Normal 5 5 7 7 2" xfId="27292" xr:uid="{0EA9BA65-7403-4833-8623-2657BE8EA453}"/>
    <cellStyle name="Normal 5 5 7 7 3" xfId="17506" xr:uid="{9A2206DC-59DF-4A72-9FFC-5E36168D1C10}"/>
    <cellStyle name="Normal 5 5 7 8" xfId="9959" xr:uid="{6935D2E1-57D5-41C9-8D13-32764C290B24}"/>
    <cellStyle name="Normal 5 5 7 8 2" xfId="20339" xr:uid="{C53E5CD7-732F-4FFC-95AD-8B0C6F9D5534}"/>
    <cellStyle name="Normal 5 5 7 9" xfId="23852" xr:uid="{EA45A73B-8161-459B-8D64-E0A17181CCBC}"/>
    <cellStyle name="Normal 5 5 8" xfId="1228" xr:uid="{00000000-0005-0000-0000-000092060000}"/>
    <cellStyle name="Normal 5 5 8 10" xfId="12619" xr:uid="{4692576D-8AE3-450E-8272-9E48C4FD90CD}"/>
    <cellStyle name="Normal 5 5 8 2" xfId="1229" xr:uid="{00000000-0005-0000-0000-000093060000}"/>
    <cellStyle name="Normal 5 5 8 2 2" xfId="2968" xr:uid="{00000000-0005-0000-0000-000086070000}"/>
    <cellStyle name="Normal 5 5 8 2 2 2" xfId="6132" xr:uid="{23583555-56F1-4626-A3D2-93F8AD74FC7C}"/>
    <cellStyle name="Normal 5 5 8 2 2 2 2" xfId="26059" xr:uid="{17BB1EC5-47B5-42DC-A7F1-62E1932F379A}"/>
    <cellStyle name="Normal 5 5 8 2 2 2 3" xfId="28203" xr:uid="{1CD5DF35-3813-48B7-9249-D550A8FBFBC1}"/>
    <cellStyle name="Normal 5 5 8 2 2 2 4" xfId="15610" xr:uid="{C98894EB-883D-493A-B53D-A6A32DB37AF4}"/>
    <cellStyle name="Normal 5 5 8 2 2 3" xfId="8063" xr:uid="{D241DEDD-FF0C-4A85-9445-1C80D1D9D2BB}"/>
    <cellStyle name="Normal 5 5 8 2 2 3 2" xfId="28761" xr:uid="{AEF191AE-C1DB-4F24-8595-4374070D62A5}"/>
    <cellStyle name="Normal 5 5 8 2 2 3 3" xfId="18443" xr:uid="{8971FB0E-A446-4AE9-88ED-CCF7E3AB18B5}"/>
    <cellStyle name="Normal 5 5 8 2 2 4" xfId="10896" xr:uid="{4A64BE24-DD55-4796-BF60-CCC45FC14999}"/>
    <cellStyle name="Normal 5 5 8 2 2 4 2" xfId="21276" xr:uid="{A0448FD8-514E-4B38-97B0-5C920562CCE6}"/>
    <cellStyle name="Normal 5 5 8 2 2 5" xfId="25388" xr:uid="{304FCE7B-DBF4-4A85-A0EB-2D09E9A4E16C}"/>
    <cellStyle name="Normal 5 5 8 2 2 6" xfId="13475" xr:uid="{0FDF7A1A-7DE7-4386-8B1E-0081216BA5B1}"/>
    <cellStyle name="Normal 5 5 8 2 3" xfId="5380" xr:uid="{28E26E73-B0EA-480D-A7FA-647939548711}"/>
    <cellStyle name="Normal 5 5 8 2 3 2" xfId="22787" xr:uid="{05A1BB14-5CC5-4969-9205-57AA7EABDBFC}"/>
    <cellStyle name="Normal 5 5 8 2 3 3" xfId="25861" xr:uid="{E4A49593-FE91-4477-A730-9BCC4AB579B5}"/>
    <cellStyle name="Normal 5 5 8 2 3 4" xfId="14677" xr:uid="{8632A19C-0EAA-43DC-A8E8-F2F97D8C4A28}"/>
    <cellStyle name="Normal 5 5 8 2 4" xfId="7130" xr:uid="{29DA3E0B-4167-4F0C-939E-5866351703BB}"/>
    <cellStyle name="Normal 5 5 8 2 4 2" xfId="25936" xr:uid="{FD958FAC-B768-4688-B47A-D42A14956D24}"/>
    <cellStyle name="Normal 5 5 8 2 4 3" xfId="28639" xr:uid="{A8B49F71-4CD3-4161-923F-BFE38AB9D0E6}"/>
    <cellStyle name="Normal 5 5 8 2 4 4" xfId="17510" xr:uid="{AAFE3A54-9E83-4D75-A862-B7A2AC257A8B}"/>
    <cellStyle name="Normal 5 5 8 2 5" xfId="9963" xr:uid="{86CA0C47-DEE8-4923-BBA0-B6917FB44FD3}"/>
    <cellStyle name="Normal 5 5 8 2 5 2" xfId="29440" xr:uid="{9109907C-4C0F-4B69-85D7-F8D1191FD9E8}"/>
    <cellStyle name="Normal 5 5 8 2 5 3" xfId="20343" xr:uid="{CDE8E9AF-4DAE-4662-AC89-5032923A5175}"/>
    <cellStyle name="Normal 5 5 8 2 6" xfId="24401" xr:uid="{A31D9859-204A-484B-807F-2F0083417206}"/>
    <cellStyle name="Normal 5 5 8 2 7" xfId="12777" xr:uid="{0E95C321-2520-4C9A-88AD-5D434E3F727B}"/>
    <cellStyle name="Normal 5 5 8 3" xfId="1230" xr:uid="{00000000-0005-0000-0000-000094060000}"/>
    <cellStyle name="Normal 5 5 8 3 2" xfId="5381" xr:uid="{88FD3DDF-4C7F-4F5B-8FAD-3A109E913FFF}"/>
    <cellStyle name="Normal 5 5 8 3 2 2" xfId="27116" xr:uid="{CF8DD38A-CD75-4DA5-BFFA-82DC0BA5D007}"/>
    <cellStyle name="Normal 5 5 8 3 2 3" xfId="27180" xr:uid="{2B08D43A-53B8-448B-84A9-E9102893CD8A}"/>
    <cellStyle name="Normal 5 5 8 3 2 4" xfId="14678" xr:uid="{46ED660E-0474-4C37-9A58-989BEE2A2F67}"/>
    <cellStyle name="Normal 5 5 8 3 3" xfId="7131" xr:uid="{3AF719DC-EEBB-4037-8A07-3409B0B4026D}"/>
    <cellStyle name="Normal 5 5 8 3 3 2" xfId="28000" xr:uid="{6DCBEFDC-1A2D-4C78-A7C8-925F50C1DAF4}"/>
    <cellStyle name="Normal 5 5 8 3 3 3" xfId="28133" xr:uid="{4F50F1CA-3439-4758-92E8-1C92B121C9C4}"/>
    <cellStyle name="Normal 5 5 8 3 3 4" xfId="17511" xr:uid="{B9102EEC-5509-405C-ACCD-30FDFAD1F030}"/>
    <cellStyle name="Normal 5 5 8 3 4" xfId="9964" xr:uid="{B9D2C06B-972E-488D-9A65-F3FE21FE0D8D}"/>
    <cellStyle name="Normal 5 5 8 3 4 2" xfId="29441" xr:uid="{1A6A0D2B-9F47-4568-9BBC-A727B9EBBBB1}"/>
    <cellStyle name="Normal 5 5 8 3 4 3" xfId="20344" xr:uid="{EA313959-F7BC-4595-B38D-D6B2039B8207}"/>
    <cellStyle name="Normal 5 5 8 3 5" xfId="24716" xr:uid="{1D4D5F3A-B42C-4E6D-9BB2-594F2E456AC4}"/>
    <cellStyle name="Normal 5 5 8 3 6" xfId="13281" xr:uid="{CC60B2D0-00F3-4C65-A4FF-8CFC5973BC19}"/>
    <cellStyle name="Normal 5 5 8 4" xfId="2386" xr:uid="{00000000-0005-0000-0000-000084070000}"/>
    <cellStyle name="Normal 5 5 8 4 2" xfId="7512" xr:uid="{0E501E06-021C-4E16-9171-904D17CD0F51}"/>
    <cellStyle name="Normal 5 5 8 4 2 2" xfId="27615" xr:uid="{0129CB36-5BB4-4EFF-8AF5-876BDBFD24B9}"/>
    <cellStyle name="Normal 5 5 8 4 2 3" xfId="17892" xr:uid="{B310EC6F-2212-4190-A4B1-F70EA5F45D76}"/>
    <cellStyle name="Normal 5 5 8 4 3" xfId="10345" xr:uid="{C09EB9F6-35D9-4AA0-AC49-F8222A3DD781}"/>
    <cellStyle name="Normal 5 5 8 4 3 2" xfId="20725" xr:uid="{248D407E-3C7C-4679-B9BB-E19D64B0AD1E}"/>
    <cellStyle name="Normal 5 5 8 4 4" xfId="25175" xr:uid="{DBD86CAA-906A-40DC-8A27-C3BD988E3D0F}"/>
    <cellStyle name="Normal 5 5 8 4 5" xfId="15059" xr:uid="{6655A872-F6DC-41B0-B026-D6C078598353}"/>
    <cellStyle name="Normal 5 5 8 5" xfId="4031" xr:uid="{6FD30347-E184-4327-B45F-7226DDACB066}"/>
    <cellStyle name="Normal 5 5 8 5 2" xfId="8831" xr:uid="{3E3659E3-7EDE-43BE-9B86-26156D6890FE}"/>
    <cellStyle name="Normal 5 5 8 5 2 2" xfId="28990" xr:uid="{0145E712-EAAD-4297-AB0F-A1705372752A}"/>
    <cellStyle name="Normal 5 5 8 5 2 3" xfId="19211" xr:uid="{C8D2A082-A26C-40D6-8777-E977FE91F652}"/>
    <cellStyle name="Normal 5 5 8 5 3" xfId="11664" xr:uid="{BBA9C86D-8B7E-4068-BD7C-64971C5CF0BE}"/>
    <cellStyle name="Normal 5 5 8 5 3 2" xfId="22044" xr:uid="{0283CA92-74AB-4338-BCA3-D9BA32AE6180}"/>
    <cellStyle name="Normal 5 5 8 5 4" xfId="23016" xr:uid="{86435221-29A9-419C-AD4D-C63D913CAE0A}"/>
    <cellStyle name="Normal 5 5 8 5 5" xfId="16378" xr:uid="{4201ABC3-F5F7-4C3D-9C5E-44EA5E11C04E}"/>
    <cellStyle name="Normal 5 5 8 6" xfId="5379" xr:uid="{2B6F67D7-2E1F-4B28-9F6E-F54B4F89B037}"/>
    <cellStyle name="Normal 5 5 8 6 2" xfId="28733" xr:uid="{967795E7-74C9-42ED-93AB-D7521134F9D6}"/>
    <cellStyle name="Normal 5 5 8 6 3" xfId="26226" xr:uid="{BED9E503-CAC9-4497-85A1-2B2915EBB4A8}"/>
    <cellStyle name="Normal 5 5 8 6 4" xfId="14676" xr:uid="{829F3A83-B132-403D-AE92-711F3C17F0D4}"/>
    <cellStyle name="Normal 5 5 8 7" xfId="7129" xr:uid="{0FACAD69-D070-49F9-8403-38F7B1AABAD7}"/>
    <cellStyle name="Normal 5 5 8 7 2" xfId="26189" xr:uid="{F4F9371D-5CE0-4F5A-9451-65D4C3851AE0}"/>
    <cellStyle name="Normal 5 5 8 7 3" xfId="17509" xr:uid="{B7A14410-470A-4573-941F-E325DB05E722}"/>
    <cellStyle name="Normal 5 5 8 8" xfId="9962" xr:uid="{69CBE24C-AEDE-4A2B-9DE0-1E446FF6810F}"/>
    <cellStyle name="Normal 5 5 8 8 2" xfId="20342" xr:uid="{B7D3E168-ACD8-4D0A-A031-27A7A05810D9}"/>
    <cellStyle name="Normal 5 5 8 9" xfId="23703"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4" xr:uid="{F083B5EB-43B9-4590-83CA-856969DC4BF4}"/>
    <cellStyle name="Normal 5 6 2" xfId="29636" xr:uid="{B75DEE0B-F534-46AF-9926-93D48AEAA1C2}"/>
    <cellStyle name="Normal 5 6 3" xfId="30360" xr:uid="{94F71B0E-9972-43D2-A698-4F5F8EC6B35B}"/>
    <cellStyle name="Normal 5 6 3 2" xfId="30509" xr:uid="{9F3E153B-B09B-471D-A946-A10EBA1534EE}"/>
    <cellStyle name="Normal 5 6 4" xfId="31700" xr:uid="{41B7F247-B74F-4329-A0A1-682D6C24C354}"/>
    <cellStyle name="Normal 5 7" xfId="30108" xr:uid="{B86EA2F7-3D8C-4453-9463-4535C564224A}"/>
    <cellStyle name="Normal 5 7 2" xfId="31494"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4"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7" xr:uid="{36DF93BC-14C0-4C8D-9939-43490568E73B}"/>
    <cellStyle name="Normal 6 2 4 2 3 3" xfId="30269" xr:uid="{64E7B98A-5618-4F94-BBB0-CE729F04F1ED}"/>
    <cellStyle name="Normal 6 2 4 2 3 3 2" xfId="31412" xr:uid="{F1A26C63-AE42-4F04-8891-03B490C2D338}"/>
    <cellStyle name="Normal 6 2 4 2 3 4" xfId="31609" xr:uid="{E337A21F-9B74-4399-88F3-B6426EE26747}"/>
    <cellStyle name="Normal 6 2 4 3" xfId="1241" xr:uid="{00000000-0005-0000-0000-00009F060000}"/>
    <cellStyle name="Normal 6 2 4 3 2" xfId="31303" xr:uid="{928413FA-20ED-46F2-9E40-B8E246A45F39}"/>
    <cellStyle name="Normal 6 2 4 4" xfId="29853" xr:uid="{AA4C1F12-DEA9-457E-AEF5-0DB4A6E59CD3}"/>
    <cellStyle name="Normal 6 2 5" xfId="1242" xr:uid="{00000000-0005-0000-0000-0000A0060000}"/>
    <cellStyle name="Normal 6 2 6" xfId="31263"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2" xr:uid="{BCEE65C1-493F-43A2-8225-D8AF26E4B811}"/>
    <cellStyle name="Normal 6 3 3 3 2 3 2 2 3" xfId="23063"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2" xr:uid="{52032595-B136-4D2C-B500-82ADF7DF1B2A}"/>
    <cellStyle name="Normal 6 3 3 3 2 3 2 3 3 3" xfId="30270" xr:uid="{D89606A7-7F62-4BEF-BBAC-371DD44B78A1}"/>
    <cellStyle name="Normal 6 3 3 3 2 3 2 3 3 3 2" xfId="31413" xr:uid="{0B73902A-7494-489D-AE53-A905FA779E9C}"/>
    <cellStyle name="Normal 6 3 3 3 2 3 2 3 3 4" xfId="31610" xr:uid="{F3422B09-C712-4715-9E74-E2360D1499BA}"/>
    <cellStyle name="Normal 6 3 3 3 2 3 2 4" xfId="23721" xr:uid="{CF6E8B82-0990-4BE4-9413-7C6041332850}"/>
    <cellStyle name="Normal 6 3 3 3 2 3 3" xfId="1254" xr:uid="{00000000-0005-0000-0000-0000AD060000}"/>
    <cellStyle name="Normal 6 3 3 3 2 3 4" xfId="2970" xr:uid="{00000000-0005-0000-0000-000096070000}"/>
    <cellStyle name="Normal 6 3 3 3 2 3 4 2" xfId="31280" xr:uid="{8609F323-400D-4035-9BBF-4A50ABE08EC3}"/>
    <cellStyle name="Normal 6 3 3 3 2 3 5" xfId="2126" xr:uid="{00000000-0005-0000-0000-0000BE020000}"/>
    <cellStyle name="Normal 6 3 3 3 2 3 5 2" xfId="4679" xr:uid="{D6398DC9-E5C9-496E-A2A7-CD5014D2DFA6}"/>
    <cellStyle name="Normal 6 3 3 3 2 3 5 3" xfId="30206" xr:uid="{356E9707-CCEF-4F7C-BF32-0303F4791FE4}"/>
    <cellStyle name="Normal 6 3 3 3 2 3 5 3 2" xfId="31350" xr:uid="{CC12E4D3-F8EB-4CF6-AB97-4D8B2B3693C7}"/>
    <cellStyle name="Normal 6 3 3 3 2 3 5 4" xfId="31546" xr:uid="{87A857A3-2AA9-43F2-8657-50394276CAF6}"/>
    <cellStyle name="Normal 6 3 3 3 2 3 6" xfId="4033" xr:uid="{C3B2AF05-98DC-463A-BA12-C74208D497DD}"/>
    <cellStyle name="Normal 6 3 3 3 2 3 6 2" xfId="4810" xr:uid="{F613BC84-EDE5-4885-8459-F27AF0BB6E85}"/>
    <cellStyle name="Normal 6 3 3 3 2 3 6 3" xfId="30324" xr:uid="{FE425496-F8E2-4D8D-BACC-24E101135861}"/>
    <cellStyle name="Normal 6 3 3 3 2 3 6 3 2" xfId="31467" xr:uid="{E634AE3F-E674-4AA0-825F-3A0FBFBCA056}"/>
    <cellStyle name="Normal 6 3 3 3 2 3 6 4" xfId="31664" xr:uid="{C88B7139-BB51-44C6-81F9-0169CA295B19}"/>
    <cellStyle name="Normal 6 3 3 3 2 3 7" xfId="30144" xr:uid="{DC11676B-B130-4A24-B13D-A1AF24211213}"/>
    <cellStyle name="Normal 6 3 3 3 2 3 7 2" xfId="30511" xr:uid="{2A90FA8B-F176-40AB-B942-C645A0B2AC10}"/>
    <cellStyle name="Normal 6 3 3 3 2 4" xfId="1255" xr:uid="{00000000-0005-0000-0000-0000AE060000}"/>
    <cellStyle name="Normal 6 3 3 3 2 4 2" xfId="2969" xr:uid="{00000000-0005-0000-0000-000097070000}"/>
    <cellStyle name="Normal 6 3 3 3 2 4 3" xfId="24635" xr:uid="{0B99EDD5-5B90-41B3-B148-FF54C30227C9}"/>
    <cellStyle name="Normal 6 3 3 3 2 4 3 2" xfId="29619" xr:uid="{5AD4FC9D-CD04-4CDE-9532-33EB4917BF7B}"/>
    <cellStyle name="Normal 6 3 3 3 2 4 3 3" xfId="29605" xr:uid="{F36EC8D3-C075-4FCC-BB6E-6F17B0D09736}"/>
    <cellStyle name="Normal 6 3 3 3 2 4 3 3 2" xfId="29646" xr:uid="{826F20A1-EE0D-443B-B788-37E26F103C4E}"/>
    <cellStyle name="Normal 6 3 3 3 2 4 3 3 3" xfId="30388" xr:uid="{68412F80-5B7F-4324-AB06-AB62463D18A8}"/>
    <cellStyle name="Normal 6 3 3 3 2 4 3 3 4" xfId="30375" xr:uid="{F1CFB043-722D-4FF7-8349-A408EBFE1248}"/>
    <cellStyle name="Normal 6 3 3 3 2 4 3 3 4 2" xfId="31714" xr:uid="{E1047207-F524-459C-9D5A-B00766BB0693}"/>
    <cellStyle name="Normal 6 3 3 3 2 4 3 4" xfId="30361" xr:uid="{3A82768C-6B5D-4D32-86C4-08DE35B49E64}"/>
    <cellStyle name="Normal 6 3 3 3 2 4 3 4 2" xfId="31701" xr:uid="{7FCFC7B6-2244-4C07-99E2-5744C78CE1C6}"/>
    <cellStyle name="Normal 6 3 3 3 2 5" xfId="2125" xr:uid="{00000000-0005-0000-0000-0000BC020000}"/>
    <cellStyle name="Normal 6 3 3 3 2 5 2" xfId="4636" xr:uid="{6DCD8049-BC85-477D-8DF4-71B624F9476D}"/>
    <cellStyle name="Normal 6 3 3 3 2 5 3" xfId="30205" xr:uid="{37F318ED-ADB1-4A63-94B9-7AD18DADE9C4}"/>
    <cellStyle name="Normal 6 3 3 3 2 5 3 2" xfId="31349" xr:uid="{63937397-5761-4327-97C3-F1A1F4AC80AD}"/>
    <cellStyle name="Normal 6 3 3 3 2 5 4" xfId="31545" xr:uid="{CD9790C9-4E7C-4C12-8572-B6779880FCFF}"/>
    <cellStyle name="Normal 6 3 3 3 2 6" xfId="4032" xr:uid="{2F86E8C3-CFCF-4CC5-896B-92C102F9D7BD}"/>
    <cellStyle name="Normal 6 3 3 3 2 6 2" xfId="4723" xr:uid="{3DE8FA29-3805-45F1-AFC0-AABB851E3B0A}"/>
    <cellStyle name="Normal 6 3 3 3 2 6 3" xfId="30323" xr:uid="{0ECF71C3-B132-42F9-91D6-FA49DFB6CC23}"/>
    <cellStyle name="Normal 6 3 3 3 2 6 3 2" xfId="31466" xr:uid="{64226B14-8E2D-4A6B-B1EA-CFD0A01681C0}"/>
    <cellStyle name="Normal 6 3 3 3 2 6 4" xfId="31663" xr:uid="{DBA5C1A5-A154-4B8F-A90E-5CFDC92DCCDC}"/>
    <cellStyle name="Normal 6 3 3 3 2 7" xfId="30143" xr:uid="{80BE168A-ACEA-40EE-BC12-1FF256FF1F93}"/>
    <cellStyle name="Normal 6 3 3 3 2 7 2" xfId="30510"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2 2" xfId="30083" xr:uid="{AC20A973-25C7-4EEA-B8FC-5F924C46B0FC}"/>
    <cellStyle name="Normal 6 3 3 3 4 2 2 2 3" xfId="3747" xr:uid="{00000000-0005-0000-0000-000016060000}"/>
    <cellStyle name="Normal 6 3 3 3 4 2 2 2 3 2" xfId="4775" xr:uid="{AAE7B9DD-D69F-4E10-BB8B-20D4AC9962F5}"/>
    <cellStyle name="Normal 6 3 3 3 4 2 2 2 3 3" xfId="30271" xr:uid="{C37F18FF-54D7-4AE5-9692-111929E55625}"/>
    <cellStyle name="Normal 6 3 3 3 4 2 2 2 3 3 2" xfId="31414" xr:uid="{249FE48C-C7E7-4065-967D-49544C157FBD}"/>
    <cellStyle name="Normal 6 3 3 3 4 2 2 2 3 4" xfId="31611" xr:uid="{189EC8A1-D2C2-42E5-A270-697BF07C7A33}"/>
    <cellStyle name="Normal 6 3 3 3 4 2 2 2 4" xfId="22659" xr:uid="{CBF90421-D5AC-4CAD-9FD2-36B22A63D893}"/>
    <cellStyle name="Normal 6 3 3 3 4 2 2 3" xfId="2015" xr:uid="{00000000-0005-0000-0000-0000B5060000}"/>
    <cellStyle name="Normal 6 3 3 3 4 2 2 4" xfId="25704" xr:uid="{C5F7ECBA-4F92-4F46-BA83-52E1E22E980F}"/>
    <cellStyle name="Normal 6 3 3 3 4 2 3" xfId="1261" xr:uid="{00000000-0005-0000-0000-0000B6060000}"/>
    <cellStyle name="Normal 6 3 3 3 4 2 3 2" xfId="1262" xr:uid="{00000000-0005-0000-0000-0000B7060000}"/>
    <cellStyle name="Normal 6 3 3 3 4 2 3 2 2" xfId="25666" xr:uid="{E957DF7A-A3D2-43E6-AE06-9A9BCADFE3C5}"/>
    <cellStyle name="Normal 6 3 3 3 4 2 3 2 3" xfId="23562" xr:uid="{82449096-A430-4189-883B-B78564EA965D}"/>
    <cellStyle name="Normal 6 3 3 3 4 2 3 3" xfId="1263" xr:uid="{00000000-0005-0000-0000-0000B8060000}"/>
    <cellStyle name="Normal 6 3 3 3 4 2 3 3 2" xfId="25802" xr:uid="{7B562051-5010-423F-A5F3-DA3469A63612}"/>
    <cellStyle name="Normal 6 3 3 3 4 2 3 3 3" xfId="24254" xr:uid="{D37E907C-74A2-4123-B6C7-51638602FEE9}"/>
    <cellStyle name="Normal 6 3 3 3 4 2 3 4" xfId="2128" xr:uid="{00000000-0005-0000-0000-0000C4020000}"/>
    <cellStyle name="Normal 6 3 3 3 4 2 3 4 2" xfId="4780" xr:uid="{59B8D440-8137-4B7F-A656-CF0510303CA0}"/>
    <cellStyle name="Normal 6 3 3 3 4 2 3 4 3" xfId="30208" xr:uid="{A160096C-0CB9-4F26-AE17-C47BB86B37E8}"/>
    <cellStyle name="Normal 6 3 3 3 4 2 3 4 3 2" xfId="31352" xr:uid="{C3EE6054-A4E1-4094-825A-1C1BF8659EA8}"/>
    <cellStyle name="Normal 6 3 3 3 4 2 3 4 4" xfId="31548" xr:uid="{9102B438-FA41-4457-A61B-AE31F663F9E7}"/>
    <cellStyle name="Normal 6 3 3 3 4 2 3 5" xfId="25800" xr:uid="{593CE574-319A-4AC6-9B5C-702D762FB4CA}"/>
    <cellStyle name="Normal 6 3 3 3 4 2 3 6" xfId="30539" xr:uid="{5EBC0163-4363-4F13-A5DD-AE3FCBD0410B}"/>
    <cellStyle name="Normal 6 3 3 3 4 2 4" xfId="25638" xr:uid="{EABC3D6A-712F-4FB3-BEB7-DF746EAFE1AE}"/>
    <cellStyle name="Normal 6 3 3 3 4 3" xfId="1264" xr:uid="{00000000-0005-0000-0000-0000B9060000}"/>
    <cellStyle name="Normal 6 3 3 3 4 4" xfId="2971" xr:uid="{00000000-0005-0000-0000-00009F070000}"/>
    <cellStyle name="Normal 6 3 3 3 4 4 2" xfId="31292" xr:uid="{186211C7-282C-42A3-AABA-91AA76594D8B}"/>
    <cellStyle name="Normal 6 3 3 3 4 5" xfId="2127" xr:uid="{00000000-0005-0000-0000-0000C1020000}"/>
    <cellStyle name="Normal 6 3 3 3 4 5 2" xfId="4671" xr:uid="{3CF7EC19-F0E2-4711-B08D-946163A456F8}"/>
    <cellStyle name="Normal 6 3 3 3 4 5 3" xfId="30207" xr:uid="{04383268-857B-47C7-9699-654DD5736F7C}"/>
    <cellStyle name="Normal 6 3 3 3 4 5 3 2" xfId="31351" xr:uid="{8F87091D-845B-4E2D-9607-3B2C3F78CB20}"/>
    <cellStyle name="Normal 6 3 3 3 4 5 4" xfId="31547" xr:uid="{F438C024-05C0-4B0E-BC65-1729E3C29826}"/>
    <cellStyle name="Normal 6 3 3 3 4 6" xfId="4034" xr:uid="{4F2918E3-7CCF-44F2-8B12-399DCD69E664}"/>
    <cellStyle name="Normal 6 3 3 3 4 6 2" xfId="4702" xr:uid="{66B78E9E-F4AB-4BA4-9562-EF211951A15F}"/>
    <cellStyle name="Normal 6 3 3 3 4 6 3" xfId="30325" xr:uid="{95C354DC-76FB-4CBE-9FB3-F1E8EDAD6C87}"/>
    <cellStyle name="Normal 6 3 3 3 4 6 3 2" xfId="31468" xr:uid="{B4430622-35CF-4C2E-B9B8-E001BD4035B7}"/>
    <cellStyle name="Normal 6 3 3 3 4 6 4" xfId="31665" xr:uid="{76813517-A76E-44EB-B0B6-46D7F2837E3A}"/>
    <cellStyle name="Normal 6 3 3 3 4 7" xfId="30145" xr:uid="{C2411ACB-20F6-4EE0-8B84-B62097023916}"/>
    <cellStyle name="Normal 6 3 3 3 4 7 2" xfId="30512" xr:uid="{BAFE7101-FEEB-42B9-BA1E-81777797EAA5}"/>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6" xr:uid="{86D2124D-0952-4EE0-8EFD-833837240DB9}"/>
    <cellStyle name="Normal 6 3 3 3 5 3 2 2" xfId="27328" xr:uid="{4A976EB1-446E-435E-9AE3-41D706587218}"/>
    <cellStyle name="Normal 6 3 3 3 5 3 3" xfId="24909" xr:uid="{1B73AC05-9E14-42B7-981E-924978277EB1}"/>
    <cellStyle name="Normal 6 3 3 3 5 3 4" xfId="30272" xr:uid="{B96C46A8-B0B0-4A78-8D66-296041A1E571}"/>
    <cellStyle name="Normal 6 3 3 3 5 3 4 2" xfId="31415" xr:uid="{4EF581FF-DB98-4273-BAC1-15F20033B499}"/>
    <cellStyle name="Normal 6 3 3 3 5 3 5" xfId="31612" xr:uid="{304492C9-34A5-491B-90A2-9FC308872402}"/>
    <cellStyle name="Normal 6 3 3 3 5 4" xfId="24241"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1" xr:uid="{7F0C0093-2374-413B-A5E9-43C55EFC788B}"/>
    <cellStyle name="Normal 6 3 3 4 3 2 2 3" xfId="22911"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1" xr:uid="{DBCCADD4-FC4E-4BFC-A7C2-891AFFCEA356}"/>
    <cellStyle name="Normal 6 3 3 4 3 2 3 3 3" xfId="30273" xr:uid="{91ACDD3A-0E04-489A-B8EF-6EF1F1AE6AAE}"/>
    <cellStyle name="Normal 6 3 3 4 3 2 3 3 3 2" xfId="31416" xr:uid="{9ED99E49-38F8-4258-8C5C-4E6CCF898051}"/>
    <cellStyle name="Normal 6 3 3 4 3 2 3 3 4" xfId="31613" xr:uid="{86DC850B-5ABA-4168-A12B-52BB2D92300C}"/>
    <cellStyle name="Normal 6 3 3 4 3 2 4" xfId="25723" xr:uid="{458F7302-1896-4444-8A91-7EEE77D9B42E}"/>
    <cellStyle name="Normal 6 3 3 4 3 3" xfId="1273" xr:uid="{00000000-0005-0000-0000-0000C3060000}"/>
    <cellStyle name="Normal 6 3 3 4 3 4" xfId="2972" xr:uid="{00000000-0005-0000-0000-0000A5070000}"/>
    <cellStyle name="Normal 6 3 3 4 3 4 2" xfId="31299" xr:uid="{9A618AA1-F692-4092-9D65-77B750975D70}"/>
    <cellStyle name="Normal 6 3 3 4 3 5" xfId="2130" xr:uid="{00000000-0005-0000-0000-0000C8020000}"/>
    <cellStyle name="Normal 6 3 3 4 3 5 2" xfId="3854" xr:uid="{14ADEC9D-23D5-4755-9DD0-8765D24571A4}"/>
    <cellStyle name="Normal 6 3 3 4 3 5 3" xfId="30210" xr:uid="{8435FB26-6920-4CAD-AA91-3600F415560A}"/>
    <cellStyle name="Normal 6 3 3 4 3 5 3 2" xfId="31354" xr:uid="{35DA6502-A4A2-4046-B3CE-4037C2DBBE69}"/>
    <cellStyle name="Normal 6 3 3 4 3 5 4" xfId="31550" xr:uid="{072920CB-D524-41F0-B9ED-C02DFA5CF3AC}"/>
    <cellStyle name="Normal 6 3 3 4 3 6" xfId="4036" xr:uid="{C66D090D-F948-4628-9A4B-3556EC8A8993}"/>
    <cellStyle name="Normal 6 3 3 4 3 6 2" xfId="4738" xr:uid="{6CDE8700-2BC6-4C40-AD11-A661C27D6699}"/>
    <cellStyle name="Normal 6 3 3 4 3 6 3" xfId="30327" xr:uid="{A9169C37-2F33-4AC5-9D16-6468DBFE55C7}"/>
    <cellStyle name="Normal 6 3 3 4 3 6 3 2" xfId="31470" xr:uid="{C08347BC-2FE4-4A4C-88AE-047B4F1111EB}"/>
    <cellStyle name="Normal 6 3 3 4 3 6 4" xfId="31667" xr:uid="{25C9AC63-04F8-44DF-BE45-828C1A0EFA15}"/>
    <cellStyle name="Normal 6 3 3 4 3 7" xfId="30147" xr:uid="{5DD134DE-7771-4AC1-A6C7-CAB182204804}"/>
    <cellStyle name="Normal 6 3 3 4 3 7 2" xfId="30514" xr:uid="{F5396644-8DAF-4937-A4F1-2401EBC3517A}"/>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2" xr:uid="{8C9E0BAB-6342-4926-AFDE-1D1CEAEB8D50}"/>
    <cellStyle name="Normal 6 3 3 4 4 3 3" xfId="30274" xr:uid="{7F3E6705-4643-4EF6-886B-EF89E8C009A2}"/>
    <cellStyle name="Normal 6 3 3 4 4 3 3 2" xfId="31417" xr:uid="{519FAA7A-C692-4C62-A964-CCC9D5705A0C}"/>
    <cellStyle name="Normal 6 3 3 4 4 3 4" xfId="31614" xr:uid="{C2001405-3A9E-407C-A41F-4E4E1ECCA430}"/>
    <cellStyle name="Normal 6 3 3 4 5" xfId="2129" xr:uid="{00000000-0005-0000-0000-0000C6020000}"/>
    <cellStyle name="Normal 6 3 3 4 5 2" xfId="3775" xr:uid="{E7CE2CBA-ABE9-40BC-B051-DB9C5FB798E6}"/>
    <cellStyle name="Normal 6 3 3 4 5 3" xfId="30209" xr:uid="{89A8051D-31C3-40B3-9711-90934B61F108}"/>
    <cellStyle name="Normal 6 3 3 4 5 3 2" xfId="31353" xr:uid="{85BF3F84-4BD4-4F22-BAF8-1486D86B8D5C}"/>
    <cellStyle name="Normal 6 3 3 4 5 4" xfId="31549" xr:uid="{A28A8BEB-C65E-4662-A83C-828FBC0BB7C6}"/>
    <cellStyle name="Normal 6 3 3 4 6" xfId="4035" xr:uid="{45BFAD04-BCD7-4CAC-953D-0DBD444CB6D4}"/>
    <cellStyle name="Normal 6 3 3 4 6 2" xfId="4724" xr:uid="{E376E65A-2E16-478D-B2B0-FCA698161DA4}"/>
    <cellStyle name="Normal 6 3 3 4 6 3" xfId="30326" xr:uid="{7B491ED7-6C6A-4219-B6F7-978B126F66AF}"/>
    <cellStyle name="Normal 6 3 3 4 6 3 2" xfId="31469" xr:uid="{7C5376D0-737F-432C-B2D8-A4762CC89502}"/>
    <cellStyle name="Normal 6 3 3 4 6 4" xfId="31666" xr:uid="{5D3A6406-FADF-46CF-957E-3CA6899F60ED}"/>
    <cellStyle name="Normal 6 3 3 4 7" xfId="30146" xr:uid="{838F89EF-1D7F-4065-8D4C-3A4DAF9BF3DA}"/>
    <cellStyle name="Normal 6 3 3 4 7 2" xfId="30513" xr:uid="{05F24ADF-AA50-4531-B604-5CFE29E6FEC6}"/>
    <cellStyle name="Normal 6 3 3 5" xfId="2069" xr:uid="{00000000-0005-0000-0000-0000B9020000}"/>
    <cellStyle name="Normal 6 3 3 5 2" xfId="4797" xr:uid="{907E5E47-F6B2-4DC4-A325-33901AAEA066}"/>
    <cellStyle name="Normal 6 3 3 5 3" xfId="30168" xr:uid="{35A6137A-9A79-4FA9-A0E4-BC9B9671A559}"/>
    <cellStyle name="Normal 6 3 3 5 3 2" xfId="30515" xr:uid="{DABD6C2B-49F9-41EE-B9EE-279CE22049EF}"/>
    <cellStyle name="Normal 6 3 3 5 4" xfId="31508" xr:uid="{FE5EE180-0A6C-4451-850A-0F128D00BDF6}"/>
    <cellStyle name="Normal 6 3 3 6" xfId="30100" xr:uid="{39D311B1-3F99-4637-B6B6-3945F5B433CC}"/>
    <cellStyle name="Normal 6 3 3 6 2" xfId="30473"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5" xr:uid="{914EF0C8-D56B-478B-810B-7CA84A865AFB}"/>
    <cellStyle name="Normal 6 3 4 3 2 2 3" xfId="24993"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1" xr:uid="{FB4D8310-7AEF-4531-9242-402D4EE4CBCA}"/>
    <cellStyle name="Normal 6 3 4 3 2 3 3 3" xfId="30275" xr:uid="{E5F840FE-5104-4857-8DCE-96279A827F92}"/>
    <cellStyle name="Normal 6 3 4 3 2 3 3 3 2" xfId="31418" xr:uid="{4198C9AA-B1FD-49F4-9439-E7F43D107413}"/>
    <cellStyle name="Normal 6 3 4 3 2 3 3 4" xfId="31615" xr:uid="{909DD0D0-1364-42A4-A034-3430836BB697}"/>
    <cellStyle name="Normal 6 3 4 3 2 4" xfId="24957" xr:uid="{0DA149DA-ADAC-4AFA-94DC-BF3AC20BD344}"/>
    <cellStyle name="Normal 6 3 4 3 3" xfId="1281" xr:uid="{00000000-0005-0000-0000-0000CD060000}"/>
    <cellStyle name="Normal 6 3 4 3 4" xfId="2974" xr:uid="{00000000-0005-0000-0000-0000AC070000}"/>
    <cellStyle name="Normal 6 3 4 3 4 2" xfId="31287" xr:uid="{BE8648E5-FB61-43AA-BB56-FE67109396AA}"/>
    <cellStyle name="Normal 6 3 4 3 5" xfId="2132" xr:uid="{00000000-0005-0000-0000-0000CC020000}"/>
    <cellStyle name="Normal 6 3 4 3 5 2" xfId="4640" xr:uid="{B14B5BE6-0AD9-4024-B6A3-83DB74FA6323}"/>
    <cellStyle name="Normal 6 3 4 3 5 3" xfId="30212" xr:uid="{E0D683BA-EFB6-4E11-8ABF-098065B0A36F}"/>
    <cellStyle name="Normal 6 3 4 3 5 3 2" xfId="31356" xr:uid="{9C8FE98E-1D8F-4973-8A1E-AB187A709B52}"/>
    <cellStyle name="Normal 6 3 4 3 5 4" xfId="31552" xr:uid="{83DF3942-78DD-4E7E-8FC5-59A81BE0190A}"/>
    <cellStyle name="Normal 6 3 4 3 6" xfId="4038" xr:uid="{85017E11-7866-4279-9063-BD1F44AA9952}"/>
    <cellStyle name="Normal 6 3 4 3 6 2" xfId="4783" xr:uid="{121F7278-5066-479E-804E-839EF523D6AF}"/>
    <cellStyle name="Normal 6 3 4 3 6 3" xfId="30329" xr:uid="{10D4AA31-3BD6-458F-BF46-08A025222983}"/>
    <cellStyle name="Normal 6 3 4 3 6 3 2" xfId="31472" xr:uid="{45E35B95-8A5B-4E1D-9384-E5D7227BFA78}"/>
    <cellStyle name="Normal 6 3 4 3 6 4" xfId="31669" xr:uid="{5ABCB488-C596-4F4D-A1BD-D5E366D7C9F2}"/>
    <cellStyle name="Normal 6 3 4 3 7" xfId="30149" xr:uid="{7EB70341-ADA0-4143-B80B-2417C60D5EFB}"/>
    <cellStyle name="Normal 6 3 4 3 7 2" xfId="30517" xr:uid="{35C90F93-35F2-4DF2-AF1A-E04B1075095B}"/>
    <cellStyle name="Normal 6 3 4 4" xfId="2973" xr:uid="{00000000-0005-0000-0000-0000AD070000}"/>
    <cellStyle name="Normal 6 3 4 4 2" xfId="24837" xr:uid="{A731FBC4-F028-41EF-AC44-B734738D1241}"/>
    <cellStyle name="Normal 6 3 4 4 2 2" xfId="29621" xr:uid="{7D19FE9A-8DE5-4212-8041-0E8E01477532}"/>
    <cellStyle name="Normal 6 3 4 4 2 3" xfId="29606" xr:uid="{6844FE66-0350-45B6-8749-E96EC837CDEA}"/>
    <cellStyle name="Normal 6 3 4 4 2 3 2" xfId="29647" xr:uid="{306B9646-B3CB-4206-96D3-173A2C19F6A4}"/>
    <cellStyle name="Normal 6 3 4 4 2 3 3" xfId="30389" xr:uid="{5C1B9AE5-B079-4BE9-940F-38DB98168A0F}"/>
    <cellStyle name="Normal 6 3 4 4 2 3 4" xfId="30376" xr:uid="{0C630832-C427-48AC-B7B7-CDBA068EF46E}"/>
    <cellStyle name="Normal 6 3 4 4 2 3 4 2" xfId="31715" xr:uid="{59210765-A088-4B60-B438-476422DF6627}"/>
    <cellStyle name="Normal 6 3 4 4 2 4" xfId="30362" xr:uid="{ED8C1BC9-242E-4E34-A350-F2FCEF2ABD52}"/>
    <cellStyle name="Normal 6 3 4 4 2 4 2" xfId="31702" xr:uid="{1508FF5D-6EE9-4924-B426-3723E8CF7E8F}"/>
    <cellStyle name="Normal 6 3 4 4 3" xfId="24974" xr:uid="{B81CA4B1-D0EC-4903-82C2-3729418C66EC}"/>
    <cellStyle name="Normal 6 3 4 5" xfId="2131" xr:uid="{00000000-0005-0000-0000-0000CA020000}"/>
    <cellStyle name="Normal 6 3 4 5 2" xfId="4625" xr:uid="{385DF0D6-58F0-450D-88C9-C3CEB76D1408}"/>
    <cellStyle name="Normal 6 3 4 5 3" xfId="30211" xr:uid="{90312F7B-2D6D-405C-8052-43F9AAADE25C}"/>
    <cellStyle name="Normal 6 3 4 5 3 2" xfId="31355" xr:uid="{E7349462-429D-4D08-82F3-1A2EB2E58B37}"/>
    <cellStyle name="Normal 6 3 4 5 4" xfId="31551" xr:uid="{1042ECBD-2BB7-4E90-905B-07F8507D3AB7}"/>
    <cellStyle name="Normal 6 3 4 6" xfId="4037" xr:uid="{8D1101F3-0C22-4BE8-AF14-06E549D8B1C0}"/>
    <cellStyle name="Normal 6 3 4 6 2" xfId="4706" xr:uid="{309113B5-9206-44C4-9B50-F0859B4F4AC0}"/>
    <cellStyle name="Normal 6 3 4 6 3" xfId="30328" xr:uid="{75C41231-A56E-451C-A0E6-06EE355C936A}"/>
    <cellStyle name="Normal 6 3 4 6 3 2" xfId="31471" xr:uid="{E83C45BE-E56B-493C-B749-8DBB698D4281}"/>
    <cellStyle name="Normal 6 3 4 6 4" xfId="31668" xr:uid="{BED4E2F1-8BFE-49E7-94A6-F6C20E56EE89}"/>
    <cellStyle name="Normal 6 3 4 7" xfId="30148" xr:uid="{230E3327-1DCE-4021-B3F8-983D1A5A137A}"/>
    <cellStyle name="Normal 6 3 4 7 2" xfId="30516" xr:uid="{E88A4B4D-5E2F-4EF4-8F91-154A61DEACCE}"/>
    <cellStyle name="Normal 6 3 5" xfId="29607" xr:uid="{631E655F-7844-43BA-9955-2AD29CB8158C}"/>
    <cellStyle name="Normal 6 3 5 2" xfId="29635" xr:uid="{B4AFCDD8-862C-4144-A948-C80FD9D9C627}"/>
    <cellStyle name="Normal 6 3 5 3" xfId="30363" xr:uid="{BB71A935-D937-468C-AA47-D9536B9840FB}"/>
    <cellStyle name="Normal 6 3 5 3 2" xfId="30518" xr:uid="{EB168DF3-E7E9-4582-9E18-6217A4D688DD}"/>
    <cellStyle name="Normal 6 3 6" xfId="31498" xr:uid="{DD156CEF-7EAB-43B9-BB83-25E20C183EA0}"/>
    <cellStyle name="Normal 6 4" xfId="1282" xr:uid="{00000000-0005-0000-0000-0000CE060000}"/>
    <cellStyle name="Normal 6 4 2" xfId="29575"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4" xr:uid="{6CE7B02B-D1CE-4710-96B7-8A6DF2DAC870}"/>
    <cellStyle name="Normal 6 5 3 2 3 2 2 3" xfId="23023"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8" xr:uid="{5673C234-99C3-4A51-9CB0-6C6BF3ACCAF4}"/>
    <cellStyle name="Normal 6 5 3 2 3 2 3 3 3" xfId="30276" xr:uid="{E39C729E-3986-412E-9582-DDBDB6F5B372}"/>
    <cellStyle name="Normal 6 5 3 2 3 2 3 3 3 2" xfId="31419" xr:uid="{3CA02C8E-1377-438F-8ACF-277F8C8DB7A0}"/>
    <cellStyle name="Normal 6 5 3 2 3 2 3 3 4" xfId="31616" xr:uid="{0A1895AA-EE88-42AC-B89A-BCDB4B9319D4}"/>
    <cellStyle name="Normal 6 5 3 2 3 2 4" xfId="22680" xr:uid="{9FD8EF5C-1DF1-4ABC-86B0-BC0A24BC7DB0}"/>
    <cellStyle name="Normal 6 5 3 2 3 3" xfId="1292" xr:uid="{00000000-0005-0000-0000-0000D9060000}"/>
    <cellStyle name="Normal 6 5 3 2 3 4" xfId="2976" xr:uid="{00000000-0005-0000-0000-0000B7070000}"/>
    <cellStyle name="Normal 6 5 3 2 3 4 2" xfId="31275" xr:uid="{AC78F16B-C398-421C-B6DA-60754B2F6068}"/>
    <cellStyle name="Normal 6 5 3 2 3 5" xfId="2135" xr:uid="{00000000-0005-0000-0000-0000D4020000}"/>
    <cellStyle name="Normal 6 5 3 2 3 5 2" xfId="4647" xr:uid="{6EE5CD5D-2630-46DB-98C1-E0A91C088B26}"/>
    <cellStyle name="Normal 6 5 3 2 3 5 3" xfId="30215" xr:uid="{ADF6D548-1F3A-459F-A750-74CD99FDEE9A}"/>
    <cellStyle name="Normal 6 5 3 2 3 5 3 2" xfId="31359" xr:uid="{B71D2F94-18B1-4748-AC7B-9E99EEE3BBE2}"/>
    <cellStyle name="Normal 6 5 3 2 3 5 4" xfId="31555" xr:uid="{F49B284C-4158-45C7-A289-51B9D8DE13A3}"/>
    <cellStyle name="Normal 6 5 3 2 3 6" xfId="4041" xr:uid="{8B315A9F-8391-474D-B4C0-405EE4404F8E}"/>
    <cellStyle name="Normal 6 5 3 2 3 6 2" xfId="4711" xr:uid="{B2D6BDD1-5721-402C-A1EB-DE58BA876C84}"/>
    <cellStyle name="Normal 6 5 3 2 3 6 3" xfId="30332" xr:uid="{BB68FD68-7256-47F7-953D-2BBE26864CDA}"/>
    <cellStyle name="Normal 6 5 3 2 3 6 3 2" xfId="31474" xr:uid="{8C01FEE2-79B9-4A0F-A784-4FD92A5B6B0B}"/>
    <cellStyle name="Normal 6 5 3 2 3 6 4" xfId="31672" xr:uid="{EBE5DAA1-C59B-46EC-A8F2-1CE773456805}"/>
    <cellStyle name="Normal 6 5 3 2 3 7" xfId="30151" xr:uid="{49112585-27FD-43F2-BF44-AC831E47158C}"/>
    <cellStyle name="Normal 6 5 3 2 3 7 2" xfId="30520" xr:uid="{97E9803D-6432-444E-A890-68A0602A16F1}"/>
    <cellStyle name="Normal 6 5 3 2 4" xfId="1293" xr:uid="{00000000-0005-0000-0000-0000DA060000}"/>
    <cellStyle name="Normal 6 5 3 2 4 2" xfId="2975" xr:uid="{00000000-0005-0000-0000-0000B8070000}"/>
    <cellStyle name="Normal 6 5 3 2 4 3" xfId="22770" xr:uid="{CD57B1BC-3F34-42E2-9CEF-B7D110F41FF7}"/>
    <cellStyle name="Normal 6 5 3 2 4 3 2" xfId="29616" xr:uid="{9DAA4DA3-BA88-49B7-AE77-A0A630F355B2}"/>
    <cellStyle name="Normal 6 5 3 2 4 3 3" xfId="29608" xr:uid="{8CF9AABB-3F53-411E-BD53-F0F5DD0A33EC}"/>
    <cellStyle name="Normal 6 5 3 2 4 3 3 2" xfId="29648" xr:uid="{40128613-59DC-4F9E-A541-DEA5B2B014E4}"/>
    <cellStyle name="Normal 6 5 3 2 4 3 3 3" xfId="30390" xr:uid="{3896CCD4-4803-40CF-8441-650569527929}"/>
    <cellStyle name="Normal 6 5 3 2 4 3 3 4" xfId="30377" xr:uid="{CBA19119-5BB4-4E00-A950-1BDA2D9F3805}"/>
    <cellStyle name="Normal 6 5 3 2 4 3 3 4 2" xfId="31716" xr:uid="{8630AAF4-9A72-44FF-B5C2-D15011E2D118}"/>
    <cellStyle name="Normal 6 5 3 2 4 3 4" xfId="30364" xr:uid="{ECE487CF-3F45-4A59-B530-7A43F95E48BF}"/>
    <cellStyle name="Normal 6 5 3 2 4 3 4 2" xfId="31703" xr:uid="{08509A36-70E6-4EBD-A46D-BFCD7652D951}"/>
    <cellStyle name="Normal 6 5 3 2 5" xfId="2134" xr:uid="{00000000-0005-0000-0000-0000D2020000}"/>
    <cellStyle name="Normal 6 5 3 2 5 2" xfId="4683" xr:uid="{985E2EB5-9E1E-43AC-B0AB-0DDE28EC2B5C}"/>
    <cellStyle name="Normal 6 5 3 2 5 3" xfId="30214" xr:uid="{D46CE359-6D20-457D-B96B-F51C055BD562}"/>
    <cellStyle name="Normal 6 5 3 2 5 3 2" xfId="31358" xr:uid="{988CB04C-674F-41D1-A07E-95491E04BE7D}"/>
    <cellStyle name="Normal 6 5 3 2 5 4" xfId="31554" xr:uid="{D1D84B56-D950-4446-AE9F-C32773F7F07D}"/>
    <cellStyle name="Normal 6 5 3 2 6" xfId="4040" xr:uid="{8635F82C-04F7-4EC6-B923-CFC4350C7830}"/>
    <cellStyle name="Normal 6 5 3 2 6 2" xfId="4719" xr:uid="{5D5E7BFF-9D34-4E6B-9329-AD7DE75B6822}"/>
    <cellStyle name="Normal 6 5 3 2 6 3" xfId="30331" xr:uid="{32DCCDDE-5942-4CE1-9E1F-32A881D5BAD7}"/>
    <cellStyle name="Normal 6 5 3 2 6 3 2" xfId="31473" xr:uid="{5FA83714-5914-4708-8333-1CC83A3DDB0D}"/>
    <cellStyle name="Normal 6 5 3 2 6 4" xfId="31671" xr:uid="{E9FE8281-905A-4173-80C7-82183386EABC}"/>
    <cellStyle name="Normal 6 5 3 2 7" xfId="30150" xr:uid="{940D94C0-6359-4490-BCCE-8FEBED747550}"/>
    <cellStyle name="Normal 6 5 3 2 7 2" xfId="30519"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2 2" xfId="30069" xr:uid="{CE4D3F89-E104-4E7C-94DC-8DEA8C31FCE9}"/>
    <cellStyle name="Normal 6 5 3 4 2 2 2 3" xfId="3753" xr:uid="{00000000-0005-0000-0000-000041060000}"/>
    <cellStyle name="Normal 6 5 3 4 2 2 2 3 2" xfId="4749" xr:uid="{26BAC224-8031-4231-90D3-310CC68CB6C0}"/>
    <cellStyle name="Normal 6 5 3 4 2 2 2 3 3" xfId="30277" xr:uid="{D5CEC65A-2ADC-4D45-B3B7-ADDDF3F54B9C}"/>
    <cellStyle name="Normal 6 5 3 4 2 2 2 3 3 2" xfId="31420" xr:uid="{F627CE79-B180-42C5-A491-6351F4C67CBE}"/>
    <cellStyle name="Normal 6 5 3 4 2 2 2 3 4" xfId="31617" xr:uid="{BB2108BE-1192-4E13-B6B9-9D2AB265B6C3}"/>
    <cellStyle name="Normal 6 5 3 4 2 2 2 4" xfId="25648" xr:uid="{027883EB-AA0E-41FF-81FB-F1BBC81CE7B2}"/>
    <cellStyle name="Normal 6 5 3 4 2 2 3" xfId="2021" xr:uid="{00000000-0005-0000-0000-0000E1060000}"/>
    <cellStyle name="Normal 6 5 3 4 2 2 4" xfId="23687" xr:uid="{CA3DAEF0-6343-4558-A238-4D98377C6D1B}"/>
    <cellStyle name="Normal 6 5 3 4 2 3" xfId="1299" xr:uid="{00000000-0005-0000-0000-0000E2060000}"/>
    <cellStyle name="Normal 6 5 3 4 2 3 2" xfId="1300" xr:uid="{00000000-0005-0000-0000-0000E3060000}"/>
    <cellStyle name="Normal 6 5 3 4 2 3 2 2" xfId="24928" xr:uid="{E909B7A4-5CBD-4AAC-BDAA-0C01073A2252}"/>
    <cellStyle name="Normal 6 5 3 4 2 3 2 3" xfId="24545" xr:uid="{FAAE128B-02E0-4F7E-969B-D2ECFB9E58C6}"/>
    <cellStyle name="Normal 6 5 3 4 2 3 3" xfId="1301" xr:uid="{00000000-0005-0000-0000-0000E4060000}"/>
    <cellStyle name="Normal 6 5 3 4 2 3 3 2" xfId="23109" xr:uid="{5C06B36C-8B41-47F4-8669-E1A3D37189EF}"/>
    <cellStyle name="Normal 6 5 3 4 2 3 3 3" xfId="24191" xr:uid="{E0A3CB2B-323E-45C9-B368-4BFDAA379657}"/>
    <cellStyle name="Normal 6 5 3 4 2 3 4" xfId="2137" xr:uid="{00000000-0005-0000-0000-0000DA020000}"/>
    <cellStyle name="Normal 6 5 3 4 2 3 4 2" xfId="4790" xr:uid="{654C328A-1FF9-4AC4-BD39-89BAD01AAAF1}"/>
    <cellStyle name="Normal 6 5 3 4 2 3 4 3" xfId="30217" xr:uid="{315EE6F0-4A4B-4614-90D5-5242C6E49BBC}"/>
    <cellStyle name="Normal 6 5 3 4 2 3 4 3 2" xfId="31361" xr:uid="{946949EA-0176-4BCD-B99E-F7D135D21458}"/>
    <cellStyle name="Normal 6 5 3 4 2 3 4 4" xfId="31557" xr:uid="{F5FB7FA9-7FF9-4592-9A76-78A07223589D}"/>
    <cellStyle name="Normal 6 5 3 4 2 3 5" xfId="25817" xr:uid="{146A0A89-FA15-4673-83D1-1BD48BA23B4F}"/>
    <cellStyle name="Normal 6 5 3 4 2 3 6" xfId="30540" xr:uid="{1E4E56E2-FCF3-4C9E-A5C1-C675C3F1A005}"/>
    <cellStyle name="Normal 6 5 3 4 2 4" xfId="24937" xr:uid="{FD27707B-D4A4-422F-BC64-0031AA3E4D05}"/>
    <cellStyle name="Normal 6 5 3 4 3" xfId="1302" xr:uid="{00000000-0005-0000-0000-0000E5060000}"/>
    <cellStyle name="Normal 6 5 3 4 4" xfId="2977" xr:uid="{00000000-0005-0000-0000-0000C0070000}"/>
    <cellStyle name="Normal 6 5 3 4 4 2" xfId="31293" xr:uid="{AB74C274-9F21-4F33-97DC-03C78C47142A}"/>
    <cellStyle name="Normal 6 5 3 4 5" xfId="2136" xr:uid="{00000000-0005-0000-0000-0000D7020000}"/>
    <cellStyle name="Normal 6 5 3 4 5 2" xfId="4667" xr:uid="{D2333BB9-76BA-48B1-B619-1F9C6401FD25}"/>
    <cellStyle name="Normal 6 5 3 4 5 3" xfId="30216" xr:uid="{62554BF8-65F6-4FEE-9102-1517F5320031}"/>
    <cellStyle name="Normal 6 5 3 4 5 3 2" xfId="31360" xr:uid="{8411E2B0-CE72-4FAF-B1B5-E2FDF3AB6116}"/>
    <cellStyle name="Normal 6 5 3 4 5 4" xfId="31556" xr:uid="{613255CF-C246-4231-95AD-15A9EA1A28E1}"/>
    <cellStyle name="Normal 6 5 3 4 6" xfId="4042" xr:uid="{13FADCA8-36DC-469D-8F55-211BB24FA64B}"/>
    <cellStyle name="Normal 6 5 3 4 6 2" xfId="4753" xr:uid="{ABAADEE5-6BDD-4DDF-988F-045E065F16C3}"/>
    <cellStyle name="Normal 6 5 3 4 6 3" xfId="30333" xr:uid="{C370706B-D050-44A6-8DBC-4B79D80786ED}"/>
    <cellStyle name="Normal 6 5 3 4 6 3 2" xfId="31475" xr:uid="{A2072E34-E841-4339-9FD5-C6D6C717F7C6}"/>
    <cellStyle name="Normal 6 5 3 4 6 4" xfId="31673" xr:uid="{A7B8BC6B-0D84-401C-BCE1-1C3CE034DBAA}"/>
    <cellStyle name="Normal 6 5 3 4 7" xfId="30152" xr:uid="{B6B1B1A2-B731-440F-A283-79585C0A73B2}"/>
    <cellStyle name="Normal 6 5 3 4 7 2" xfId="30521" xr:uid="{8E1F6B5E-F917-4E06-A35E-B3F4B762C63D}"/>
    <cellStyle name="Normal 6 5 3 5" xfId="1303" xr:uid="{00000000-0005-0000-0000-0000E6060000}"/>
    <cellStyle name="Normal 6 5 3 5 2" xfId="1304" xr:uid="{00000000-0005-0000-0000-0000E7060000}"/>
    <cellStyle name="Normal 6 5 3 5 3" xfId="3754" xr:uid="{00000000-0005-0000-0000-000048060000}"/>
    <cellStyle name="Normal 6 5 3 5 3 2" xfId="4728" xr:uid="{AA82DB5A-447D-4511-8EB9-24556BA2CB0E}"/>
    <cellStyle name="Normal 6 5 3 5 3 2 2" xfId="27329" xr:uid="{B4F852AE-EC89-4A98-8D9A-9E80570804CD}"/>
    <cellStyle name="Normal 6 5 3 5 3 3" xfId="23851" xr:uid="{67DDA71D-7964-413D-BDC5-5EE7AA0D2113}"/>
    <cellStyle name="Normal 6 5 3 5 3 4" xfId="30278" xr:uid="{0F482ABE-F9DD-4AE1-B958-7F9AACCE1E1C}"/>
    <cellStyle name="Normal 6 5 3 5 3 4 2" xfId="31421" xr:uid="{8090AB6F-2CAE-48D4-BCB0-D8D0AD244004}"/>
    <cellStyle name="Normal 6 5 3 5 3 5" xfId="31618" xr:uid="{F37F9835-CED0-41DF-BE2E-CCAD9E7DE39B}"/>
    <cellStyle name="Normal 6 5 3 5 4" xfId="23272"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1" xr:uid="{42C34BA9-5B93-4F83-838A-E71B19AEACFC}"/>
    <cellStyle name="Normal 6 5 4 3 2 2 3" xfId="24336"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1" xr:uid="{156ECD42-9B10-42E7-81DB-911B21DCE73A}"/>
    <cellStyle name="Normal 6 5 4 3 2 3 3 3" xfId="30279" xr:uid="{44E45A56-0938-496E-848A-9D883B75B8E6}"/>
    <cellStyle name="Normal 6 5 4 3 2 3 3 3 2" xfId="31422" xr:uid="{104720AE-072D-43E6-A876-8E12BB329AC9}"/>
    <cellStyle name="Normal 6 5 4 3 2 3 3 4" xfId="31619" xr:uid="{C63255E8-1A1C-4DD5-BCD8-566984E31045}"/>
    <cellStyle name="Normal 6 5 4 3 2 4" xfId="24662" xr:uid="{C8FD317F-C620-40B3-9E84-C86134062E28}"/>
    <cellStyle name="Normal 6 5 4 3 3" xfId="1311" xr:uid="{00000000-0005-0000-0000-0000EF060000}"/>
    <cellStyle name="Normal 6 5 4 3 4" xfId="2978" xr:uid="{00000000-0005-0000-0000-0000C6070000}"/>
    <cellStyle name="Normal 6 5 4 3 4 2" xfId="31298" xr:uid="{1D63F91C-4880-4AD8-ACE6-3490B3C191AF}"/>
    <cellStyle name="Normal 6 5 4 3 5" xfId="2139" xr:uid="{00000000-0005-0000-0000-0000DE020000}"/>
    <cellStyle name="Normal 6 5 4 3 5 2" xfId="3771" xr:uid="{0DAEABF9-E059-45BB-9EA3-DB8CCF44184B}"/>
    <cellStyle name="Normal 6 5 4 3 5 3" xfId="30219" xr:uid="{45838C83-4A43-4932-BDCE-C8F337A6FF93}"/>
    <cellStyle name="Normal 6 5 4 3 5 3 2" xfId="31363" xr:uid="{1681B1FF-BD73-48EA-B617-B273CD937AF6}"/>
    <cellStyle name="Normal 6 5 4 3 5 4" xfId="31559" xr:uid="{D408C2DC-B73E-44AF-B237-D74B8744DB20}"/>
    <cellStyle name="Normal 6 5 4 3 6" xfId="4044" xr:uid="{3B6C1D61-E8B0-4D32-BD74-479DABBA050E}"/>
    <cellStyle name="Normal 6 5 4 3 6 2" xfId="4741" xr:uid="{AB0FA666-59CA-452D-8185-BFDD339259A5}"/>
    <cellStyle name="Normal 6 5 4 3 6 3" xfId="30335" xr:uid="{A0F6DACF-5765-4B5B-B0D5-474B058864BF}"/>
    <cellStyle name="Normal 6 5 4 3 6 3 2" xfId="31477" xr:uid="{399043F7-6F4A-4A3E-9634-085F7EF1332F}"/>
    <cellStyle name="Normal 6 5 4 3 6 4" xfId="31675" xr:uid="{0C618089-00EB-4E10-B4F7-F237E3E30D1F}"/>
    <cellStyle name="Normal 6 5 4 3 7" xfId="30154" xr:uid="{E689BF94-8089-4EDB-8A90-EC9DD05FAEB6}"/>
    <cellStyle name="Normal 6 5 4 3 7 2" xfId="30523" xr:uid="{EFBA4820-C840-4148-BF88-6BDF2F0347D9}"/>
    <cellStyle name="Normal 6 5 4 4" xfId="1312" xr:uid="{00000000-0005-0000-0000-0000F0060000}"/>
    <cellStyle name="Normal 6 5 4 4 2" xfId="2023" xr:uid="{00000000-0005-0000-0000-0000F1060000}"/>
    <cellStyle name="Normal 6 5 4 4 3" xfId="3756" xr:uid="{00000000-0005-0000-0000-000052060000}"/>
    <cellStyle name="Normal 6 5 4 4 3 2" xfId="4801" xr:uid="{7A47A254-C6AA-423D-9FA2-08282F4CE5E0}"/>
    <cellStyle name="Normal 6 5 4 4 3 3" xfId="30280" xr:uid="{0B00FD0E-6729-4916-9762-F885F79C9AA2}"/>
    <cellStyle name="Normal 6 5 4 4 3 3 2" xfId="31423" xr:uid="{06166BF6-49AB-4FD9-B6C9-466EFABFB73C}"/>
    <cellStyle name="Normal 6 5 4 4 3 4" xfId="31620" xr:uid="{F51A84E7-859C-4016-A24B-CC6BB58A5781}"/>
    <cellStyle name="Normal 6 5 4 5" xfId="2138" xr:uid="{00000000-0005-0000-0000-0000DC020000}"/>
    <cellStyle name="Normal 6 5 4 5 2" xfId="4627" xr:uid="{F656D414-B9FB-4E57-A874-02EABF4164A9}"/>
    <cellStyle name="Normal 6 5 4 5 3" xfId="30218" xr:uid="{CC65D777-7FA0-471D-A07E-954A4411B4C7}"/>
    <cellStyle name="Normal 6 5 4 5 3 2" xfId="31362" xr:uid="{73E9ABE8-24A6-412C-9014-B32C406F5254}"/>
    <cellStyle name="Normal 6 5 4 5 4" xfId="31558" xr:uid="{6EB7D5EF-0E62-4B3E-BC7A-4EBD9D7356D9}"/>
    <cellStyle name="Normal 6 5 4 6" xfId="4043" xr:uid="{275714B7-5104-4FAB-9E0E-B1CADB04BD20}"/>
    <cellStyle name="Normal 6 5 4 6 2" xfId="4756" xr:uid="{66B4AC42-B19A-46C7-BB60-AA3BF5A56B35}"/>
    <cellStyle name="Normal 6 5 4 6 3" xfId="30334" xr:uid="{0B89003E-3F94-4F85-8781-8734CDF2F216}"/>
    <cellStyle name="Normal 6 5 4 6 3 2" xfId="31476" xr:uid="{28AE4F89-814E-43D6-B004-239043802B5A}"/>
    <cellStyle name="Normal 6 5 4 6 4" xfId="31674" xr:uid="{C9E8D383-49F9-4B00-9D73-DB9D2C0D47B7}"/>
    <cellStyle name="Normal 6 5 4 7" xfId="30153" xr:uid="{2552D7E3-E9B3-4241-AB50-FAF890DD8E42}"/>
    <cellStyle name="Normal 6 5 4 7 2" xfId="30522" xr:uid="{4C0D5AE6-EFC9-4BFA-B323-123CB782B2A7}"/>
    <cellStyle name="Normal 6 5 5" xfId="2070" xr:uid="{00000000-0005-0000-0000-0000CF020000}"/>
    <cellStyle name="Normal 6 5 5 2" xfId="4760" xr:uid="{58B42343-3889-4193-AB92-064DC779A64F}"/>
    <cellStyle name="Normal 6 5 5 3" xfId="30169" xr:uid="{1B9038EE-4F4C-4744-8861-25102551DC54}"/>
    <cellStyle name="Normal 6 5 5 3 2" xfId="30524" xr:uid="{438B0090-C4E0-4040-B6B8-2ED195399BE5}"/>
    <cellStyle name="Normal 6 5 5 4" xfId="31509" xr:uid="{22A88986-2C4B-4B97-B1CE-8329EB5EAAF9}"/>
    <cellStyle name="Normal 6 5 6" xfId="30113" xr:uid="{8D7A58C9-2680-41F9-B10A-5FB6EB00FD95}"/>
    <cellStyle name="Normal 6 5 6 2" xfId="30474" xr:uid="{6AC3E222-93E2-4ED5-A04F-8AD2183A95F8}"/>
    <cellStyle name="Normal 6 6" xfId="1313" xr:uid="{00000000-0005-0000-0000-0000F2060000}"/>
    <cellStyle name="Normal 6 6 10" xfId="30155" xr:uid="{52A1F13F-0078-432B-BBAA-5F6768E9F38E}"/>
    <cellStyle name="Normal 6 6 10 2" xfId="31502"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8" xr:uid="{FF7B7CA6-5BAD-4B3B-BFA9-B67F9521BFD9}"/>
    <cellStyle name="Normal 6 6 3 3 2 3" xfId="23760" xr:uid="{C401F704-A611-42D7-8DE8-0593ABE99CAF}"/>
    <cellStyle name="Normal 6 6 3 3 3" xfId="1319" xr:uid="{00000000-0005-0000-0000-0000F8060000}"/>
    <cellStyle name="Normal 6 6 3 3 4" xfId="2141" xr:uid="{00000000-0005-0000-0000-0000E4020000}"/>
    <cellStyle name="Normal 6 6 3 3 4 2" xfId="4745" xr:uid="{DCE992B0-96C0-4517-B80E-99DBA26EC200}"/>
    <cellStyle name="Normal 6 6 3 3 4 3" xfId="25599" xr:uid="{C235D33F-C474-40C8-AD55-EC553E1D42A9}"/>
    <cellStyle name="Normal 6 6 3 3 4 4" xfId="30221" xr:uid="{1E0F7A3C-2BD1-4F71-A059-2E52E4FFE1B1}"/>
    <cellStyle name="Normal 6 6 3 3 4 4 2" xfId="31365" xr:uid="{0CD2B232-A623-46D5-BE56-9B0330ABDEE6}"/>
    <cellStyle name="Normal 6 6 3 3 4 5" xfId="31561" xr:uid="{644EB2C4-45E6-4172-BD45-78B17057F6A4}"/>
    <cellStyle name="Normal 6 6 3 3 5" xfId="30461" xr:uid="{904D57A7-5920-484C-BF65-E06F982671D6}"/>
    <cellStyle name="Normal 6 6 3 3 6" xfId="30541" xr:uid="{45581F97-261A-4B5F-B6BF-52BB811941F9}"/>
    <cellStyle name="Normal 6 6 3 4" xfId="1320" xr:uid="{00000000-0005-0000-0000-0000F9060000}"/>
    <cellStyle name="Normal 6 6 3 4 2" xfId="1321" xr:uid="{00000000-0005-0000-0000-0000FA060000}"/>
    <cellStyle name="Normal 6 6 3 4 3" xfId="3757" xr:uid="{00000000-0005-0000-0000-00005A060000}"/>
    <cellStyle name="Normal 6 6 3 4 3 2" xfId="4739" xr:uid="{CCE72AF1-1693-42F5-A9FF-B4A64FA2FDC4}"/>
    <cellStyle name="Normal 6 6 3 4 3 3" xfId="30281" xr:uid="{43EAA275-4ABE-462B-9447-B627D0C084F1}"/>
    <cellStyle name="Normal 6 6 3 4 3 3 2" xfId="31424" xr:uid="{93AAD6B1-80BF-4EEF-8D5D-CD727227AB72}"/>
    <cellStyle name="Normal 6 6 3 4 3 4" xfId="31621"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2" xr:uid="{7F9A15D0-EF01-4699-9491-9EC3553B5AF8}"/>
    <cellStyle name="Normal 6 6 4 2 2 3" xfId="25239"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8" xr:uid="{D4480518-64CC-4BAE-AD63-DB0C87A603E7}"/>
    <cellStyle name="Normal 6 6 4 2 3 3 3" xfId="30282" xr:uid="{A757C1CC-289F-47DA-B927-DF3F89752397}"/>
    <cellStyle name="Normal 6 6 4 2 3 3 3 2" xfId="31425" xr:uid="{E50733EF-7DA7-4CC6-8EE1-0A08A8F17A48}"/>
    <cellStyle name="Normal 6 6 4 2 3 3 4" xfId="31622" xr:uid="{116C31C3-ADCC-4EDA-827C-4B657CD536F0}"/>
    <cellStyle name="Normal 6 6 4 2 4" xfId="24610" xr:uid="{0E019910-37DE-43E1-BDD5-941731A48A83}"/>
    <cellStyle name="Normal 6 6 4 3" xfId="1326" xr:uid="{00000000-0005-0000-0000-000000070000}"/>
    <cellStyle name="Normal 6 6 4 4" xfId="2979" xr:uid="{00000000-0005-0000-0000-0000D1070000}"/>
    <cellStyle name="Normal 6 6 4 4 2" xfId="31284" xr:uid="{19635C23-0322-4BD8-97B1-5DC1FA748C5B}"/>
    <cellStyle name="Normal 6 6 4 5" xfId="2142" xr:uid="{00000000-0005-0000-0000-0000E6020000}"/>
    <cellStyle name="Normal 6 6 4 5 2" xfId="4635" xr:uid="{BD1045AF-7E49-48EA-AF41-B1E7071CB221}"/>
    <cellStyle name="Normal 6 6 4 5 3" xfId="30222" xr:uid="{6D024BB1-BCE9-45B1-B4E9-3324C92FA7CE}"/>
    <cellStyle name="Normal 6 6 4 5 3 2" xfId="31366" xr:uid="{A3F6340C-D451-475A-A982-207B891A2261}"/>
    <cellStyle name="Normal 6 6 4 5 4" xfId="31562" xr:uid="{E815B1D5-FDA4-48C8-A684-C03B7EE3E407}"/>
    <cellStyle name="Normal 6 6 4 6" xfId="4046" xr:uid="{7E3C1600-D01B-4C17-A3C8-5A48EC2345CF}"/>
    <cellStyle name="Normal 6 6 4 6 2" xfId="4713" xr:uid="{68449821-113B-44E2-90F0-E71E4937E5CF}"/>
    <cellStyle name="Normal 6 6 4 6 3" xfId="30337" xr:uid="{4FEA25DB-3C81-4F82-B8DE-5FCA09BE2E0B}"/>
    <cellStyle name="Normal 6 6 4 6 3 2" xfId="31479" xr:uid="{1305EA02-9F5C-4ACE-9E7C-1E5681505D17}"/>
    <cellStyle name="Normal 6 6 4 6 4" xfId="31677" xr:uid="{6C3874CC-609C-48F8-B7E4-A3BC65EC6DA6}"/>
    <cellStyle name="Normal 6 6 4 7" xfId="30156" xr:uid="{5E7B4808-922D-4165-8936-0598A0A6DAFF}"/>
    <cellStyle name="Normal 6 6 4 7 2" xfId="30525"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4" xr:uid="{7B28557E-58D5-4C46-AD75-D9193304C79B}"/>
    <cellStyle name="Normal 6 6 6 3 2 3" xfId="30348" xr:uid="{3218E97D-CD8C-4646-865A-D9FE354D3366}"/>
    <cellStyle name="Normal 6 6 6 3 2 3 2" xfId="31488" xr:uid="{3CAE3964-BC01-4657-A282-A605E568255D}"/>
    <cellStyle name="Normal 6 6 6 3 2 4" xfId="31688" xr:uid="{678B2E18-3999-4540-B1B8-C66D5ECF9D30}"/>
    <cellStyle name="Normal 6 6 6 3 3" xfId="25362" xr:uid="{25F2D5BA-2D6F-4E91-8FBB-4B9D252657D9}"/>
    <cellStyle name="Normal 6 6 6 4" xfId="2152" xr:uid="{00000000-0005-0000-0000-0000E9020000}"/>
    <cellStyle name="Normal 6 6 6 4 2" xfId="4689" xr:uid="{114F1330-7415-461B-B792-61BE07D55AC7}"/>
    <cellStyle name="Normal 6 6 6 4 3" xfId="30232" xr:uid="{F58AE918-38CD-4E0E-A2D9-09149BED6B00}"/>
    <cellStyle name="Normal 6 6 6 4 3 2" xfId="31376" xr:uid="{4B856CE8-FBE5-40B9-9BC7-A62E57FFCD5D}"/>
    <cellStyle name="Normal 6 6 6 4 4" xfId="31572" xr:uid="{4C1B4E78-3692-4AD9-812B-F104F8C9273E}"/>
    <cellStyle name="Normal 6 6 6 5" xfId="4095" xr:uid="{E42903F7-CF43-4BB8-AC03-F1EB46C1FC19}"/>
    <cellStyle name="Normal 6 6 6 5 2" xfId="4765" xr:uid="{2CC1BF88-5B5D-4701-8916-7B15CC9D2D01}"/>
    <cellStyle name="Normal 6 6 6 5 3" xfId="30346" xr:uid="{98CCC825-4A1A-42E6-B1AA-0E2C69D86523}"/>
    <cellStyle name="Normal 6 6 6 5 3 2" xfId="30467" xr:uid="{4FBD431D-8DEA-4803-A24A-7EA12E3C3A28}"/>
    <cellStyle name="Normal 6 6 6 5 4" xfId="31686" xr:uid="{C49B3C7B-D919-4712-AAA7-9D97D397881B}"/>
    <cellStyle name="Normal 6 6 6 6" xfId="25712" xr:uid="{CE44424C-FDE2-4274-9AAC-2B2782EEB566}"/>
    <cellStyle name="Normal 6 6 6 6 2" xfId="26401" xr:uid="{DEBDC983-AB32-4C69-A2AF-B29A4C97979C}"/>
    <cellStyle name="Normal 6 6 6 6 3" xfId="31161" xr:uid="{BD47C53A-D048-4DE0-B9CB-CDDE1C18DABC}"/>
    <cellStyle name="Normal 6 6 7" xfId="1331" xr:uid="{00000000-0005-0000-0000-000005070000}"/>
    <cellStyle name="Normal 6 6 7 2" xfId="1332" xr:uid="{00000000-0005-0000-0000-000006070000}"/>
    <cellStyle name="Normal 6 6 7 3" xfId="3759" xr:uid="{00000000-0005-0000-0000-000066060000}"/>
    <cellStyle name="Normal 6 6 7 3 2" xfId="4796" xr:uid="{7A2B7AA4-4D8E-47BA-B48E-48FE92EFB13B}"/>
    <cellStyle name="Normal 6 6 7 3 3" xfId="30283" xr:uid="{2C0FF210-3F32-4667-BC76-A197BDA7207F}"/>
    <cellStyle name="Normal 6 6 7 3 3 2" xfId="31426" xr:uid="{AD38E9A4-55DA-497D-9BB3-C9C7088878B7}"/>
    <cellStyle name="Normal 6 6 7 3 4" xfId="31623" xr:uid="{42646DD9-025F-4705-9E62-4F3B5975772E}"/>
    <cellStyle name="Normal 6 6 8" xfId="2140" xr:uid="{00000000-0005-0000-0000-0000E0020000}"/>
    <cellStyle name="Normal 6 6 8 2" xfId="4772" xr:uid="{C961BEA7-4CED-4BA6-BDFD-A714A0F418E5}"/>
    <cellStyle name="Normal 6 6 8 3" xfId="30220" xr:uid="{37158C93-C128-47BC-9E38-D6AD1178AECA}"/>
    <cellStyle name="Normal 6 6 8 3 2" xfId="31364" xr:uid="{872114F9-D194-46EE-A5D9-EE1B0BAD18D4}"/>
    <cellStyle name="Normal 6 6 8 4" xfId="31560" xr:uid="{3F39477A-ED45-441A-A75D-B419A820AC75}"/>
    <cellStyle name="Normal 6 6 9" xfId="4045" xr:uid="{A50BAD3F-B140-4A20-83B4-791B93C5BDD0}"/>
    <cellStyle name="Normal 6 6 9 2" xfId="4821" xr:uid="{7CDE7D59-F383-4AF9-8CAA-D8B18AFC360A}"/>
    <cellStyle name="Normal 6 6 9 3" xfId="30336" xr:uid="{3A6A9E50-0BA5-4941-9213-B78E13DA814B}"/>
    <cellStyle name="Normal 6 6 9 3 2" xfId="31478" xr:uid="{6013DB08-71B5-4C90-970E-D19F82C70232}"/>
    <cellStyle name="Normal 6 6 9 4" xfId="31676" xr:uid="{53DDC73E-BA27-4E23-88D4-7A4DBD3D816F}"/>
    <cellStyle name="Normal 6 7" xfId="29573" xr:uid="{949E648E-1627-4304-B1D4-9DF911CA9729}"/>
    <cellStyle name="Normal 6 7 2" xfId="29630" xr:uid="{0E90CD01-BDD5-4813-BF65-92255AD7581D}"/>
    <cellStyle name="Normal 6 7 2 2" xfId="31249" xr:uid="{93E5B342-B8B5-4605-BBB7-D65BB0DA361E}"/>
    <cellStyle name="Normal 6 7 2 3" xfId="30417" xr:uid="{12179D78-6B54-4E06-83B0-9939D6079D0B}"/>
    <cellStyle name="Normal 6 7 3" xfId="29609" xr:uid="{7AF28517-C91E-49FA-99C2-5F623D4C0532}"/>
    <cellStyle name="Normal 6 7 3 2" xfId="29649" xr:uid="{53DFD4C6-C645-4A38-ACB5-6A77D465B439}"/>
    <cellStyle name="Normal 6 7 3 3" xfId="30391" xr:uid="{A5E5D95B-DDD1-4A2C-BD44-CABFE47ABDB3}"/>
    <cellStyle name="Normal 6 7 3 4" xfId="30378" xr:uid="{5155BC23-F086-4F1A-906F-131E56510975}"/>
    <cellStyle name="Normal 6 7 3 4 2" xfId="31717" xr:uid="{2BC8B870-CC42-4F6F-B727-0ADF1FB26729}"/>
    <cellStyle name="Normal 6 7 4" xfId="29638" xr:uid="{BF5B92AD-058E-4424-9669-B083BD07B8A2}"/>
    <cellStyle name="Normal 6 7 5" xfId="30365" xr:uid="{F68FEA24-123A-403F-96BE-EBB35A98CD3A}"/>
    <cellStyle name="Normal 6 7 5 2" xfId="31243" xr:uid="{E6CAD0FF-2279-4F48-A47B-5AABE6331490}"/>
    <cellStyle name="Normal 6 7 5 3" xfId="31704" xr:uid="{5A1A3DA2-D180-456E-AB85-E966B8A9EF63}"/>
    <cellStyle name="Normal 6 8" xfId="31495" xr:uid="{87BFBF72-39C8-449B-BCD7-58E40C532503}"/>
    <cellStyle name="Normal 7" xfId="1333" xr:uid="{00000000-0005-0000-0000-000007070000}"/>
    <cellStyle name="Normal 7 10" xfId="1334" xr:uid="{00000000-0005-0000-0000-000008070000}"/>
    <cellStyle name="Normal 7 10 10" xfId="9965" xr:uid="{359EDB8F-CE3F-4AAB-BA56-64B93A8BE2F6}"/>
    <cellStyle name="Normal 7 10 10 2" xfId="20345" xr:uid="{A0EBA2BB-938B-403C-AE99-D606E1476D6E}"/>
    <cellStyle name="Normal 7 10 11" xfId="24755" xr:uid="{DCAAA4C2-9861-49AD-92EC-882F2EE993BF}"/>
    <cellStyle name="Normal 7 10 12" xfId="12620" xr:uid="{9C120931-6A9C-4D9E-867D-D45C3FFA9BE0}"/>
    <cellStyle name="Normal 7 10 2" xfId="1335" xr:uid="{00000000-0005-0000-0000-000009070000}"/>
    <cellStyle name="Normal 7 10 2 2" xfId="1336" xr:uid="{00000000-0005-0000-0000-00000A070000}"/>
    <cellStyle name="Normal 7 10 2 2 2" xfId="5384" xr:uid="{A4B9A53A-3A43-4F3E-97AF-AF5E34941C4F}"/>
    <cellStyle name="Normal 7 10 2 2 2 2" xfId="23996" xr:uid="{5EF00CC8-C1B7-452B-B020-E7942E28CFBA}"/>
    <cellStyle name="Normal 7 10 2 2 2 3" xfId="26134" xr:uid="{DA00C987-569E-4341-827D-79B457BCFD94}"/>
    <cellStyle name="Normal 7 10 2 2 2 4" xfId="14681" xr:uid="{AF8FDFBD-6E65-4DA8-8B0E-B3F6654E15C5}"/>
    <cellStyle name="Normal 7 10 2 2 3" xfId="7134" xr:uid="{1F695DB0-07BF-463B-8722-C8FD9DE9EB6F}"/>
    <cellStyle name="Normal 7 10 2 2 3 2" xfId="27649" xr:uid="{8920B3EA-FA12-4A67-8439-E48C80F70C78}"/>
    <cellStyle name="Normal 7 10 2 2 3 3" xfId="26462" xr:uid="{E77B95E4-620B-4F7D-AC90-1902E601BB1F}"/>
    <cellStyle name="Normal 7 10 2 2 3 4" xfId="17514" xr:uid="{F420B961-5D2F-4632-BE6A-9C566417EBFD}"/>
    <cellStyle name="Normal 7 10 2 2 4" xfId="9967" xr:uid="{5F7FA390-95AA-49B3-AFEE-72F4C6921564}"/>
    <cellStyle name="Normal 7 10 2 2 4 2" xfId="29442" xr:uid="{9F168CC0-FBA2-4457-95B5-94D8723EC7E6}"/>
    <cellStyle name="Normal 7 10 2 2 4 3" xfId="20347" xr:uid="{20AEA8B9-C71C-492C-B138-253E81DD2236}"/>
    <cellStyle name="Normal 7 10 2 2 5" xfId="23411" xr:uid="{8A0A8ABF-D98B-4B79-A80A-A3B39774D71E}"/>
    <cellStyle name="Normal 7 10 2 2 6" xfId="13991" xr:uid="{6D8B82FA-0E6C-4705-9C7C-2244EF70DF8B}"/>
    <cellStyle name="Normal 7 10 2 3" xfId="2814" xr:uid="{00000000-0005-0000-0000-0000DA070000}"/>
    <cellStyle name="Normal 7 10 2 3 2" xfId="6029" xr:uid="{E04C8CEC-3F9D-4245-AA24-EF8271A18E37}"/>
    <cellStyle name="Normal 7 10 2 3 2 2" xfId="27609" xr:uid="{47AA8E0E-5398-489F-9C7E-069702AF5635}"/>
    <cellStyle name="Normal 7 10 2 3 2 3" xfId="15483" xr:uid="{7ED1D0C9-1B01-46B9-9DAD-C57BBC4FCD35}"/>
    <cellStyle name="Normal 7 10 2 3 3" xfId="7936" xr:uid="{1FEF77F3-0BD1-4C29-8FBA-6684FC4B16E9}"/>
    <cellStyle name="Normal 7 10 2 3 3 2" xfId="18316" xr:uid="{55CD75F5-A303-475B-ADFC-8BC97820FAA9}"/>
    <cellStyle name="Normal 7 10 2 3 4" xfId="10769" xr:uid="{AF006C00-1996-4209-87E4-9E26DBCAE9E4}"/>
    <cellStyle name="Normal 7 10 2 3 4 2" xfId="21149" xr:uid="{A4287C7A-E3EA-47F2-9467-86089E66D99F}"/>
    <cellStyle name="Normal 7 10 2 3 5" xfId="25406" xr:uid="{F96F5F49-5B26-4FCC-A7A2-514258545DFA}"/>
    <cellStyle name="Normal 7 10 2 3 6" xfId="13282" xr:uid="{A7A63833-42D2-46E1-964C-4D829DD7806C}"/>
    <cellStyle name="Normal 7 10 2 4" xfId="4209" xr:uid="{0F502A3E-63E3-4E2E-8374-0554430612A7}"/>
    <cellStyle name="Normal 7 10 2 4 2" xfId="8980" xr:uid="{AB6A1B5F-780F-4A02-8EBF-59D98E232FA1}"/>
    <cellStyle name="Normal 7 10 2 4 2 2" xfId="29061" xr:uid="{BE39E1FE-354A-41F3-A150-7076FFA64329}"/>
    <cellStyle name="Normal 7 10 2 4 2 3" xfId="19360" xr:uid="{76DF4956-5777-4EED-9D8B-AF88C6B58339}"/>
    <cellStyle name="Normal 7 10 2 4 3" xfId="11813" xr:uid="{11388FA3-A7FB-4627-B1A8-85D14666261B}"/>
    <cellStyle name="Normal 7 10 2 4 3 2" xfId="22193" xr:uid="{18DDC2C6-0556-401C-AEC8-9E605AC46C13}"/>
    <cellStyle name="Normal 7 10 2 4 4" xfId="24510" xr:uid="{1D9F726A-6BCE-4942-A09A-7B22BDAD81ED}"/>
    <cellStyle name="Normal 7 10 2 4 5" xfId="16527" xr:uid="{76A4361B-AE12-42E6-9D40-C4A92532D484}"/>
    <cellStyle name="Normal 7 10 2 5" xfId="5383" xr:uid="{E5553ABE-3B56-49CC-AFEC-C7BD663E3D93}"/>
    <cellStyle name="Normal 7 10 2 5 2" xfId="27739" xr:uid="{6FB7CD1E-BB98-47A7-866A-C32DB96261CF}"/>
    <cellStyle name="Normal 7 10 2 5 3" xfId="14680" xr:uid="{BFF043C1-DCF2-4466-9280-99DB4D43F2AE}"/>
    <cellStyle name="Normal 7 10 2 6" xfId="7133" xr:uid="{6361ED63-A707-4DFE-9CD2-D4B3AAB26F1C}"/>
    <cellStyle name="Normal 7 10 2 6 2" xfId="17513" xr:uid="{3F86AD79-75C2-4043-9D87-7D65193261D4}"/>
    <cellStyle name="Normal 7 10 2 7" xfId="9966" xr:uid="{E54C6F80-500C-4B60-A673-1AE452898B48}"/>
    <cellStyle name="Normal 7 10 2 7 2" xfId="20346" xr:uid="{51356147-A5F8-47C0-A2EC-BB586B96B995}"/>
    <cellStyle name="Normal 7 10 2 8" xfId="23326" xr:uid="{04908B98-1AF4-44E0-98BC-2FDD3A60EB33}"/>
    <cellStyle name="Normal 7 10 2 9" xfId="12778" xr:uid="{D1BE6283-3FDA-49AA-8341-13787A20BF3F}"/>
    <cellStyle name="Normal 7 10 3" xfId="1337" xr:uid="{00000000-0005-0000-0000-00000B070000}"/>
    <cellStyle name="Normal 7 10 3 2" xfId="4568" xr:uid="{11FCBC09-A35D-4151-A26B-9C6373D21978}"/>
    <cellStyle name="Normal 7 10 3 2 2" xfId="9339" xr:uid="{D9CF7BA1-92E5-4591-9602-33ECCA660599}"/>
    <cellStyle name="Normal 7 10 3 2 2 2" xfId="29313" xr:uid="{9145F611-582B-4B1F-BCE6-D7A1BCD64F24}"/>
    <cellStyle name="Normal 7 10 3 2 2 3" xfId="19719" xr:uid="{BE77D7EB-6259-4ACB-8F57-D12C7AB8F4A3}"/>
    <cellStyle name="Normal 7 10 3 2 3" xfId="12172" xr:uid="{A8FF997D-3A24-4D21-91AF-B7051C583D89}"/>
    <cellStyle name="Normal 7 10 3 2 3 2" xfId="22552" xr:uid="{3C37EBCB-BCA8-4433-9BA6-1FFA34A34C78}"/>
    <cellStyle name="Normal 7 10 3 2 4" xfId="24774" xr:uid="{DA082615-1FF6-43D0-849D-F4B31354C96A}"/>
    <cellStyle name="Normal 7 10 3 2 5" xfId="16886" xr:uid="{B9FDA2A6-F21D-4474-8FE5-A5A79B469669}"/>
    <cellStyle name="Normal 7 10 3 3" xfId="5385" xr:uid="{6608DE53-BD66-4FE6-A7ED-DEEE29BF5B7A}"/>
    <cellStyle name="Normal 7 10 3 3 2" xfId="23456" xr:uid="{AD02EF29-A0BC-4C69-9C51-E0CCE8F7985D}"/>
    <cellStyle name="Normal 7 10 3 3 3" xfId="28175" xr:uid="{5786EC6E-BC84-46CD-9DCF-C5BF731604E8}"/>
    <cellStyle name="Normal 7 10 3 3 4" xfId="14682" xr:uid="{DC83B160-367D-4B98-BCE1-0DC66EBC19B5}"/>
    <cellStyle name="Normal 7 10 3 4" xfId="7135" xr:uid="{37226F6C-8048-4F92-BE47-4D8E2236DF60}"/>
    <cellStyle name="Normal 7 10 3 4 2" xfId="23393" xr:uid="{41637022-843A-442E-8875-D6C6DF8B744A}"/>
    <cellStyle name="Normal 7 10 3 4 3" xfId="26426" xr:uid="{25EC9742-984F-4EBF-B238-BFA9D1E97032}"/>
    <cellStyle name="Normal 7 10 3 4 4" xfId="17515" xr:uid="{190C4A24-CB20-40C2-93A7-61356E2833BD}"/>
    <cellStyle name="Normal 7 10 3 5" xfId="9968" xr:uid="{4210E821-E696-44AC-A9C0-8619178DC8C7}"/>
    <cellStyle name="Normal 7 10 3 5 2" xfId="29443" xr:uid="{80A92848-3D34-423A-8117-F7F695E07DDF}"/>
    <cellStyle name="Normal 7 10 3 5 3" xfId="20348" xr:uid="{40C46509-62EF-4080-9C0C-473775E255EA}"/>
    <cellStyle name="Normal 7 10 3 6" xfId="24565" xr:uid="{2CAF589F-8D02-41D7-B31B-B14902BAD6B1}"/>
    <cellStyle name="Normal 7 10 3 7" xfId="13992" xr:uid="{4BA0991D-B842-41FD-A4E6-6706B5AC3923}"/>
    <cellStyle name="Normal 7 10 4" xfId="1338" xr:uid="{00000000-0005-0000-0000-00000C070000}"/>
    <cellStyle name="Normal 7 10 4 2" xfId="5386" xr:uid="{7F2299F0-9DB4-4D9A-9001-239F73A775C7}"/>
    <cellStyle name="Normal 7 10 4 2 2" xfId="25554" xr:uid="{E5CEE4C4-4715-4AF9-9AA9-3AB12C7D7BF8}"/>
    <cellStyle name="Normal 7 10 4 2 3" xfId="26717" xr:uid="{0518671A-3004-4D51-92EB-14748FE8D4D0}"/>
    <cellStyle name="Normal 7 10 4 2 4" xfId="14683" xr:uid="{55D487BB-2CE0-4823-9C2E-173D990CFA5F}"/>
    <cellStyle name="Normal 7 10 4 3" xfId="7136" xr:uid="{C8001552-B498-40A9-A99C-CEE758884F72}"/>
    <cellStyle name="Normal 7 10 4 3 2" xfId="28477" xr:uid="{E5EEF2C8-A902-4BCF-96B2-5CC315E52353}"/>
    <cellStyle name="Normal 7 10 4 3 3" xfId="17516" xr:uid="{6358BC15-32A6-4BE3-B493-53E3BDD20DAE}"/>
    <cellStyle name="Normal 7 10 4 4" xfId="9969" xr:uid="{323580FE-EEE3-4E8D-80EE-29C6171B7494}"/>
    <cellStyle name="Normal 7 10 4 4 2" xfId="20349" xr:uid="{543851B6-A0ED-47F7-B76F-4F54F2EE5AB8}"/>
    <cellStyle name="Normal 7 10 4 5" xfId="22745" xr:uid="{3749016E-AA7A-4454-A1DA-C500517CF5AF}"/>
    <cellStyle name="Normal 7 10 4 6" xfId="13476" xr:uid="{502BFF64-2BE5-4EE4-B1CD-8F3328BE0C78}"/>
    <cellStyle name="Normal 7 10 5" xfId="2507" xr:uid="{00000000-0005-0000-0000-0000DD070000}"/>
    <cellStyle name="Normal 7 10 5 2" xfId="5786" xr:uid="{F0CC4165-7ADF-41DD-9346-8605F4BE5F3F}"/>
    <cellStyle name="Normal 7 10 5 2 2" xfId="25865" xr:uid="{B61FC58C-C78F-4942-ACE6-ACDE5712BCEF}"/>
    <cellStyle name="Normal 7 10 5 2 3" xfId="15178" xr:uid="{06A66D68-83F9-4B41-B43E-B0BCDBDFA79B}"/>
    <cellStyle name="Normal 7 10 5 3" xfId="7631" xr:uid="{DC12FF0F-A626-4A05-B5C9-CD8DE60BA160}"/>
    <cellStyle name="Normal 7 10 5 3 2" xfId="18011" xr:uid="{5787543C-7E1F-4E36-B71B-5D68C378B636}"/>
    <cellStyle name="Normal 7 10 5 4" xfId="10464" xr:uid="{46DB715C-7B80-44DC-9221-E9A221CBC736}"/>
    <cellStyle name="Normal 7 10 5 4 2" xfId="20844" xr:uid="{EECD5737-11A0-43FC-9A91-FF0D15B9D4B4}"/>
    <cellStyle name="Normal 7 10 5 5" xfId="25101" xr:uid="{4597B0DB-FED5-4E2B-B408-D8ED4E270D5D}"/>
    <cellStyle name="Normal 7 10 5 6" xfId="12894" xr:uid="{CEC3B7B2-46A5-4240-8249-298F51D0FDF8}"/>
    <cellStyle name="Normal 7 10 6" xfId="2387" xr:uid="{00000000-0005-0000-0000-0000D7070000}"/>
    <cellStyle name="Normal 7 10 6 2" xfId="7513" xr:uid="{33EEEEBC-3999-4154-AF49-1DDEC298D42F}"/>
    <cellStyle name="Normal 7 10 6 2 2" xfId="27727" xr:uid="{6E27EFFE-3410-442F-AB71-2298894BF39B}"/>
    <cellStyle name="Normal 7 10 6 2 3" xfId="17893" xr:uid="{166C65E8-4599-47E7-9E14-4A04EC4114C6}"/>
    <cellStyle name="Normal 7 10 6 3" xfId="10346" xr:uid="{7A5E4030-AFE3-4F5F-8ABC-172E1EB362CC}"/>
    <cellStyle name="Normal 7 10 6 3 2" xfId="20726" xr:uid="{84B406C7-CBEC-47CD-9FE7-F652727532BA}"/>
    <cellStyle name="Normal 7 10 6 4" xfId="23001" xr:uid="{451DD849-E7A2-416E-9306-9DD9DD1584EB}"/>
    <cellStyle name="Normal 7 10 6 5" xfId="15060" xr:uid="{5AF3D516-CBE8-4A12-8927-868403AD4680}"/>
    <cellStyle name="Normal 7 10 7" xfId="4047" xr:uid="{6E59AE2C-8E82-494C-B3FD-012447F7B53B}"/>
    <cellStyle name="Normal 7 10 7 2" xfId="8832" xr:uid="{22EDCD99-8D6E-4D4F-A745-3609BA3D8FCE}"/>
    <cellStyle name="Normal 7 10 7 2 2" xfId="19212" xr:uid="{F6B184DA-BF4F-4E31-877F-25BC400D3FB4}"/>
    <cellStyle name="Normal 7 10 7 3" xfId="11665" xr:uid="{40CECD75-8C86-4DBF-85D4-8E4C5D42882A}"/>
    <cellStyle name="Normal 7 10 7 3 2" xfId="22045" xr:uid="{AEEFDBF3-74B8-4DDB-8B03-B040D14A0ADF}"/>
    <cellStyle name="Normal 7 10 7 4" xfId="27427" xr:uid="{2103D2B5-8BCE-41ED-8FCE-241BE7C0470A}"/>
    <cellStyle name="Normal 7 10 7 5" xfId="16379" xr:uid="{1A0EA109-9C61-4286-AECE-80E16F59AB5F}"/>
    <cellStyle name="Normal 7 10 8" xfId="5382" xr:uid="{91C3F893-9AC0-43F1-A489-DF9A5D70CB6F}"/>
    <cellStyle name="Normal 7 10 8 2" xfId="14679" xr:uid="{8DCBDF70-C312-4F7B-9F46-EE95B2AB0865}"/>
    <cellStyle name="Normal 7 10 9" xfId="7132" xr:uid="{15515014-6102-4EEC-8091-16EDB1B419C8}"/>
    <cellStyle name="Normal 7 10 9 2" xfId="17512" xr:uid="{E0F45A6C-1380-40AF-953D-8F8EC9A6BF5E}"/>
    <cellStyle name="Normal 7 11" xfId="1339" xr:uid="{00000000-0005-0000-0000-00000D070000}"/>
    <cellStyle name="Normal 7 11 10" xfId="9970" xr:uid="{22363347-2364-4785-9EB3-D6EE67D8D6F9}"/>
    <cellStyle name="Normal 7 11 10 2" xfId="20350" xr:uid="{D482AEAA-D25E-4AFC-B026-BD68ADA08397}"/>
    <cellStyle name="Normal 7 11 11" xfId="24778" xr:uid="{0D03B689-F3C3-414F-A68D-8351DA2E048C}"/>
    <cellStyle name="Normal 7 11 12" xfId="12621" xr:uid="{EC8688B2-80C3-4313-A060-3151A0DA0DE4}"/>
    <cellStyle name="Normal 7 11 2" xfId="1340" xr:uid="{00000000-0005-0000-0000-00000E070000}"/>
    <cellStyle name="Normal 7 11 2 2" xfId="1341" xr:uid="{00000000-0005-0000-0000-00000F070000}"/>
    <cellStyle name="Normal 7 11 2 2 2" xfId="5389" xr:uid="{8988D664-B5A8-496D-9580-6A16654365BE}"/>
    <cellStyle name="Normal 7 11 2 2 2 2" xfId="23082" xr:uid="{2975A7BF-990C-4EB9-9FE8-09F902CEE05D}"/>
    <cellStyle name="Normal 7 11 2 2 2 3" xfId="28018" xr:uid="{30920CE1-C917-4DEE-BD2A-0A0ADF2E79A0}"/>
    <cellStyle name="Normal 7 11 2 2 2 4" xfId="14686" xr:uid="{671B26F3-3577-4616-B5B5-55038CCCEF22}"/>
    <cellStyle name="Normal 7 11 2 2 3" xfId="7139" xr:uid="{65E79FC5-F13B-483E-A18B-B523871FF8EA}"/>
    <cellStyle name="Normal 7 11 2 2 3 2" xfId="27651" xr:uid="{1F447489-C760-4008-BF9A-963663F4F494}"/>
    <cellStyle name="Normal 7 11 2 2 3 3" xfId="26148" xr:uid="{BBD97FE4-4EEF-4535-B758-1DBF9848DBAF}"/>
    <cellStyle name="Normal 7 11 2 2 3 4" xfId="17519" xr:uid="{1E6750DA-7494-4FFF-8E5E-106522FD205C}"/>
    <cellStyle name="Normal 7 11 2 2 4" xfId="9972" xr:uid="{713C0F8E-83B0-4BFC-954C-AA99327C3BB6}"/>
    <cellStyle name="Normal 7 11 2 2 4 2" xfId="29444" xr:uid="{E593ECA3-1A30-446D-A231-9434060115B5}"/>
    <cellStyle name="Normal 7 11 2 2 4 3" xfId="20352" xr:uid="{033D2FB3-A140-4952-81E1-D1EBA10C7073}"/>
    <cellStyle name="Normal 7 11 2 2 5" xfId="24789" xr:uid="{19BD2E79-0BDF-4C70-BAE1-D84ECE040918}"/>
    <cellStyle name="Normal 7 11 2 2 6" xfId="13993" xr:uid="{39CD0ED1-E0DF-4B7C-9F24-EA6975AF709F}"/>
    <cellStyle name="Normal 7 11 2 3" xfId="2815" xr:uid="{00000000-0005-0000-0000-0000E1070000}"/>
    <cellStyle name="Normal 7 11 2 3 2" xfId="6030" xr:uid="{B3499556-E0C0-40C1-A3F5-6D139E58775D}"/>
    <cellStyle name="Normal 7 11 2 3 2 2" xfId="28469" xr:uid="{6446AA42-626D-4812-BD9C-9BA3A2B1A16F}"/>
    <cellStyle name="Normal 7 11 2 3 2 3" xfId="15484" xr:uid="{6D2591B6-AD6D-458F-BE31-B961D271A5D8}"/>
    <cellStyle name="Normal 7 11 2 3 3" xfId="7937" xr:uid="{B11481E7-C52A-430F-A6A9-79845D0D0905}"/>
    <cellStyle name="Normal 7 11 2 3 3 2" xfId="18317" xr:uid="{EC7DB7D9-279D-47C5-B892-78AB28936435}"/>
    <cellStyle name="Normal 7 11 2 3 4" xfId="10770" xr:uid="{A294334B-7AB2-4BE7-8BBC-EDE42B16F733}"/>
    <cellStyle name="Normal 7 11 2 3 4 2" xfId="21150" xr:uid="{59BD4C94-5818-4225-8EE9-0676871EE40A}"/>
    <cellStyle name="Normal 7 11 2 3 5" xfId="22983" xr:uid="{982E7633-AB26-42ED-821A-58EF5A73554B}"/>
    <cellStyle name="Normal 7 11 2 3 6" xfId="13283" xr:uid="{7C6C56FD-6166-47FA-A994-CF7328094250}"/>
    <cellStyle name="Normal 7 11 2 4" xfId="4210" xr:uid="{03FEBAA3-ABD2-4159-8032-1B1639440376}"/>
    <cellStyle name="Normal 7 11 2 4 2" xfId="8981" xr:uid="{E244D5CC-479E-4B54-8335-EEEB4922CB6B}"/>
    <cellStyle name="Normal 7 11 2 4 2 2" xfId="29062" xr:uid="{5ACFA86F-47FB-4AD9-AC48-971BBD014052}"/>
    <cellStyle name="Normal 7 11 2 4 2 3" xfId="19361" xr:uid="{0C284C7A-9173-47A4-8674-4E00B9C49257}"/>
    <cellStyle name="Normal 7 11 2 4 3" xfId="11814" xr:uid="{C1073F48-C366-435F-ADD9-85E76175FD1E}"/>
    <cellStyle name="Normal 7 11 2 4 3 2" xfId="22194" xr:uid="{C0671745-4072-450D-B085-3F3BDA1631C1}"/>
    <cellStyle name="Normal 7 11 2 4 4" xfId="23461" xr:uid="{F4430A89-939B-403D-95E7-821BB245F15C}"/>
    <cellStyle name="Normal 7 11 2 4 5" xfId="16528" xr:uid="{6CB6507E-4EB5-4336-A00B-89561EB712C1}"/>
    <cellStyle name="Normal 7 11 2 5" xfId="5388" xr:uid="{33BC3003-5F75-4A00-B41C-1C326665A7E7}"/>
    <cellStyle name="Normal 7 11 2 5 2" xfId="26689" xr:uid="{1D5FE240-5B8C-4BE8-A775-60BCA533EF2D}"/>
    <cellStyle name="Normal 7 11 2 5 3" xfId="14685" xr:uid="{6B135D0D-D75E-4BCF-A439-F8F6D830949D}"/>
    <cellStyle name="Normal 7 11 2 6" xfId="7138" xr:uid="{4C754E41-B74C-4AF5-8DBE-1D20CADFDF17}"/>
    <cellStyle name="Normal 7 11 2 6 2" xfId="17518" xr:uid="{9709B54F-A3FB-4619-B026-9EEEA158A0B2}"/>
    <cellStyle name="Normal 7 11 2 7" xfId="9971" xr:uid="{E9E114BA-5E97-43B4-B002-1EC42D644C46}"/>
    <cellStyle name="Normal 7 11 2 7 2" xfId="20351" xr:uid="{FF924DB4-FE08-47AD-BDD5-07FE49CE2E17}"/>
    <cellStyle name="Normal 7 11 2 8" xfId="23102" xr:uid="{8E9B7949-C2D4-4A5C-945B-49928DDC6DB0}"/>
    <cellStyle name="Normal 7 11 2 9" xfId="12779" xr:uid="{36C38E79-D0A4-447D-808C-55992FED73C8}"/>
    <cellStyle name="Normal 7 11 3" xfId="1342" xr:uid="{00000000-0005-0000-0000-000010070000}"/>
    <cellStyle name="Normal 7 11 3 2" xfId="4569" xr:uid="{F08FB077-443F-4C3C-896B-7515BA92433E}"/>
    <cellStyle name="Normal 7 11 3 2 2" xfId="9340" xr:uid="{D27B75A4-C000-467A-888F-1365130BA248}"/>
    <cellStyle name="Normal 7 11 3 2 2 2" xfId="29314" xr:uid="{A2FADAEA-ACA2-4144-8B05-40848E622347}"/>
    <cellStyle name="Normal 7 11 3 2 2 3" xfId="19720" xr:uid="{83BA6AA1-CCA4-45A7-820C-0465F5FEB0CA}"/>
    <cellStyle name="Normal 7 11 3 2 3" xfId="12173" xr:uid="{C82CB428-B76D-467F-988A-CA6D9E9E7A19}"/>
    <cellStyle name="Normal 7 11 3 2 3 2" xfId="22553" xr:uid="{9377B91C-26C4-41C9-BEE6-00E76C7B3FD7}"/>
    <cellStyle name="Normal 7 11 3 2 4" xfId="24894" xr:uid="{F31113B0-56C7-4E4C-93A6-8AF8E5789575}"/>
    <cellStyle name="Normal 7 11 3 2 5" xfId="16887" xr:uid="{8A63E600-65C8-4046-87F2-D20EF988AEDB}"/>
    <cellStyle name="Normal 7 11 3 3" xfId="5390" xr:uid="{E83D9A71-3DF9-43C8-B99C-E8E7B5C91885}"/>
    <cellStyle name="Normal 7 11 3 3 2" xfId="26856" xr:uid="{4BF5156C-88F7-4E45-9120-659344145EE1}"/>
    <cellStyle name="Normal 7 11 3 3 3" xfId="26385" xr:uid="{E7B2315B-E9DD-45FD-ADB1-13B5781B4026}"/>
    <cellStyle name="Normal 7 11 3 3 4" xfId="14687" xr:uid="{BF1817F3-3BA0-46A5-A4BF-75EE8ECFE377}"/>
    <cellStyle name="Normal 7 11 3 4" xfId="7140" xr:uid="{5280A6C7-2B48-4649-87D3-ADCC9DE95D0D}"/>
    <cellStyle name="Normal 7 11 3 4 2" xfId="28200" xr:uid="{812E5A52-87B2-4B40-843F-2D4080B355B3}"/>
    <cellStyle name="Normal 7 11 3 4 3" xfId="26737" xr:uid="{F071AE18-5C98-42D9-8191-89BC464A6E09}"/>
    <cellStyle name="Normal 7 11 3 4 4" xfId="17520" xr:uid="{14CFB8E9-AF26-41C8-AD18-296C9923FCBD}"/>
    <cellStyle name="Normal 7 11 3 5" xfId="9973" xr:uid="{896AB2E8-DD97-4B33-8F61-8C857134410C}"/>
    <cellStyle name="Normal 7 11 3 5 2" xfId="29445" xr:uid="{D5BA7E4F-8041-4F50-9F60-E57D00D4F08C}"/>
    <cellStyle name="Normal 7 11 3 5 3" xfId="20353" xr:uid="{2405E0A6-8308-436C-8A8A-D9C945072D28}"/>
    <cellStyle name="Normal 7 11 3 6" xfId="23987" xr:uid="{E4BF764F-3EA3-4134-BB4F-58F274E37C53}"/>
    <cellStyle name="Normal 7 11 3 7" xfId="13994" xr:uid="{BC402E3E-614B-4EC0-9F88-BC7D83AF55C6}"/>
    <cellStyle name="Normal 7 11 4" xfId="1343" xr:uid="{00000000-0005-0000-0000-000011070000}"/>
    <cellStyle name="Normal 7 11 4 2" xfId="5391" xr:uid="{2B1EB956-87F5-405E-84BF-C14AABB8AC93}"/>
    <cellStyle name="Normal 7 11 4 2 2" xfId="25699" xr:uid="{03F5981A-72C0-49A1-80CE-EF63FB9D190A}"/>
    <cellStyle name="Normal 7 11 4 2 3" xfId="28015" xr:uid="{FE2C575B-A880-4548-A54F-F6561E8BAF53}"/>
    <cellStyle name="Normal 7 11 4 2 4" xfId="14688" xr:uid="{4733B9B7-2481-42CE-A00E-680030EFEDC2}"/>
    <cellStyle name="Normal 7 11 4 3" xfId="7141" xr:uid="{9315D5C9-5A1E-4CB2-A88B-BF8C964D2BEF}"/>
    <cellStyle name="Normal 7 11 4 3 2" xfId="26138" xr:uid="{1CC7326F-494D-4DD0-B298-1CEA679D0896}"/>
    <cellStyle name="Normal 7 11 4 3 3" xfId="17521" xr:uid="{75DE99CE-A15C-4A73-8BDB-D8AF3D881DC3}"/>
    <cellStyle name="Normal 7 11 4 4" xfId="9974" xr:uid="{F9946A74-E173-43E3-B0BA-96C2ABB2266E}"/>
    <cellStyle name="Normal 7 11 4 4 2" xfId="20354" xr:uid="{39529DF1-034E-45DC-AA26-E9CB938FD2F2}"/>
    <cellStyle name="Normal 7 11 4 5" xfId="22825" xr:uid="{AB87E6D9-E620-421D-A83A-875ADE506B2E}"/>
    <cellStyle name="Normal 7 11 4 6" xfId="13477" xr:uid="{B9F47F6D-4538-4CFF-A2B7-BC413BFB317D}"/>
    <cellStyle name="Normal 7 11 5" xfId="2567" xr:uid="{00000000-0005-0000-0000-0000E4070000}"/>
    <cellStyle name="Normal 7 11 5 2" xfId="5835" xr:uid="{26C688D1-BC0D-4F50-A5C7-7657C905B376}"/>
    <cellStyle name="Normal 7 11 5 2 2" xfId="28563" xr:uid="{7D9370AA-0A8E-41EC-B483-4BE5D92A6336}"/>
    <cellStyle name="Normal 7 11 5 2 3" xfId="15238" xr:uid="{7C6C7EA9-C124-4B2D-A0B6-3002D630344F}"/>
    <cellStyle name="Normal 7 11 5 3" xfId="7691" xr:uid="{BEDCB853-65FC-4481-831B-524757D3FCAC}"/>
    <cellStyle name="Normal 7 11 5 3 2" xfId="18071" xr:uid="{664C40D8-033B-4F6E-8A3F-20052D54B7FA}"/>
    <cellStyle name="Normal 7 11 5 4" xfId="10524" xr:uid="{6BEFBC81-C896-460A-AF49-67FB03DBD65D}"/>
    <cellStyle name="Normal 7 11 5 4 2" xfId="20904" xr:uid="{9784D248-BDC7-4DAD-8326-3937CEAA7CBF}"/>
    <cellStyle name="Normal 7 11 5 5" xfId="22960" xr:uid="{A3774CC2-50E6-45FC-A5EF-F71506B10216}"/>
    <cellStyle name="Normal 7 11 5 6" xfId="12954" xr:uid="{03371C5D-BDEC-46D2-B5BA-E5D0E54B2A6D}"/>
    <cellStyle name="Normal 7 11 6" xfId="2388" xr:uid="{00000000-0005-0000-0000-0000DE070000}"/>
    <cellStyle name="Normal 7 11 6 2" xfId="7514" xr:uid="{71D714A7-6425-4457-A44E-C0871A29E4D1}"/>
    <cellStyle name="Normal 7 11 6 2 2" xfId="26744" xr:uid="{45F2AD07-E73E-4F52-B3D4-7FA7DADA198E}"/>
    <cellStyle name="Normal 7 11 6 2 3" xfId="17894" xr:uid="{1D76FDE9-70BF-4C37-BEA9-A8F50FBE07C0}"/>
    <cellStyle name="Normal 7 11 6 3" xfId="10347" xr:uid="{03A8D8C7-3A30-41C0-8D5F-EA494CA6BF65}"/>
    <cellStyle name="Normal 7 11 6 3 2" xfId="20727" xr:uid="{D5C21043-BB2A-4BE9-A353-E036D0635D5F}"/>
    <cellStyle name="Normal 7 11 6 4" xfId="25227" xr:uid="{2258CC28-F1D6-4E1D-8E91-0B27D3C48212}"/>
    <cellStyle name="Normal 7 11 6 5" xfId="15061" xr:uid="{52ADF66A-EB29-4A19-9CFB-5C7149705B6B}"/>
    <cellStyle name="Normal 7 11 7" xfId="4048" xr:uid="{EE667E84-03EA-4DAE-9CA5-DE6E77CCCF57}"/>
    <cellStyle name="Normal 7 11 7 2" xfId="8833" xr:uid="{EC9C2E3F-2204-4C36-8420-00000D705654}"/>
    <cellStyle name="Normal 7 11 7 2 2" xfId="19213" xr:uid="{4C367804-265D-474F-8198-FD538DAF5C9C}"/>
    <cellStyle name="Normal 7 11 7 3" xfId="11666" xr:uid="{56C55BEB-45EC-47E1-9373-A82619D5626C}"/>
    <cellStyle name="Normal 7 11 7 3 2" xfId="22046" xr:uid="{40342CC9-EA1D-41D4-B8B6-DCF058DCDC7A}"/>
    <cellStyle name="Normal 7 11 7 4" xfId="26605" xr:uid="{FC4E2446-8912-4D18-A47F-03FE12A54429}"/>
    <cellStyle name="Normal 7 11 7 5" xfId="16380" xr:uid="{39A3BD08-EAD5-4B60-B444-33BF85C21607}"/>
    <cellStyle name="Normal 7 11 8" xfId="5387" xr:uid="{AE210D88-C35F-41A1-892C-EC73F777EA89}"/>
    <cellStyle name="Normal 7 11 8 2" xfId="14684" xr:uid="{697C4BEC-E756-4A56-BB90-A414E65CC7E7}"/>
    <cellStyle name="Normal 7 11 9" xfId="7137" xr:uid="{566D06A8-060B-4D4C-BF61-F11ACD1F1823}"/>
    <cellStyle name="Normal 7 11 9 2" xfId="17517" xr:uid="{8C424DED-38E2-4C61-9583-22F0578D51C4}"/>
    <cellStyle name="Normal 7 12" xfId="1344" xr:uid="{00000000-0005-0000-0000-000012070000}"/>
    <cellStyle name="Normal 7 12 10" xfId="23317" xr:uid="{520EC44C-78C8-4AC2-929A-A416E99E52C9}"/>
    <cellStyle name="Normal 7 12 11" xfId="12622" xr:uid="{A97707B5-E08C-48E6-9EE8-4A9B22071A35}"/>
    <cellStyle name="Normal 7 12 2" xfId="1345" xr:uid="{00000000-0005-0000-0000-000013070000}"/>
    <cellStyle name="Normal 7 12 2 2" xfId="3416" xr:uid="{00000000-0005-0000-0000-0000E7070000}"/>
    <cellStyle name="Normal 7 12 2 2 2" xfId="6470" xr:uid="{39A9088A-FC78-4479-9DC7-ADCB235A6669}"/>
    <cellStyle name="Normal 7 12 2 2 2 2" xfId="28741" xr:uid="{A27641FD-E14A-4138-B691-D10FAFFA8D97}"/>
    <cellStyle name="Normal 7 12 2 2 2 3" xfId="27110" xr:uid="{4FD4AE5D-EC8D-49D8-B84F-943CA7D5760D}"/>
    <cellStyle name="Normal 7 12 2 2 2 4" xfId="16041" xr:uid="{C6D30117-175F-40B3-B79A-8E6B2759B86F}"/>
    <cellStyle name="Normal 7 12 2 2 3" xfId="8494" xr:uid="{09FAAEA6-2902-43B4-9CD5-58F656E01952}"/>
    <cellStyle name="Normal 7 12 2 2 3 2" xfId="28931" xr:uid="{4A32288B-9108-4ED3-B56C-46CD030CE8B9}"/>
    <cellStyle name="Normal 7 12 2 2 3 3" xfId="18874" xr:uid="{4A4AC680-1106-44EC-AB55-AA9572950355}"/>
    <cellStyle name="Normal 7 12 2 2 4" xfId="11327" xr:uid="{5D538C14-F16A-4F0B-9C06-428974AD32AD}"/>
    <cellStyle name="Normal 7 12 2 2 4 2" xfId="21707" xr:uid="{5E4EDEA6-1091-4DD7-A00A-CE92F8725E34}"/>
    <cellStyle name="Normal 7 12 2 2 5" xfId="24413" xr:uid="{7901D2B0-000F-4F6C-86FD-56A29FAF769F}"/>
    <cellStyle name="Normal 7 12 2 2 6" xfId="13995" xr:uid="{C5FE40AD-E36F-4CCB-BEFB-5E5A72A83FC6}"/>
    <cellStyle name="Normal 7 12 2 3" xfId="4211" xr:uid="{A9517A6B-EEC9-445A-9525-80D1579B21DF}"/>
    <cellStyle name="Normal 7 12 2 3 2" xfId="8982" xr:uid="{363605A0-3161-4FD3-A341-C6B64A6FB591}"/>
    <cellStyle name="Normal 7 12 2 3 2 2" xfId="29063" xr:uid="{AE9A9A4D-7143-464C-B961-1A5B50B8556C}"/>
    <cellStyle name="Normal 7 12 2 3 2 3" xfId="19362" xr:uid="{DFB227FE-7EFF-4B28-BEEC-F9530618E177}"/>
    <cellStyle name="Normal 7 12 2 3 3" xfId="11815" xr:uid="{D9F5E44E-8BC3-4854-B5FC-FF8E49C7FD99}"/>
    <cellStyle name="Normal 7 12 2 3 3 2" xfId="22195" xr:uid="{24610BF3-40D6-4CEA-A2DD-EE28C0F58DAE}"/>
    <cellStyle name="Normal 7 12 2 3 4" xfId="23163" xr:uid="{A120F433-790D-4C3E-B9C5-19B3E2843367}"/>
    <cellStyle name="Normal 7 12 2 3 5" xfId="16529" xr:uid="{247C4DF2-A610-4F4C-8B2F-72E87FA7ACBB}"/>
    <cellStyle name="Normal 7 12 2 4" xfId="5393" xr:uid="{DAF4E148-D4C3-47A6-8253-21AE8D606AFB}"/>
    <cellStyle name="Normal 7 12 2 4 2" xfId="28069" xr:uid="{15DB74D0-3538-414A-B215-1041392378D9}"/>
    <cellStyle name="Normal 7 12 2 4 3" xfId="26881" xr:uid="{E5DE6082-145C-469C-BD01-97F0936D8F74}"/>
    <cellStyle name="Normal 7 12 2 4 4" xfId="14690" xr:uid="{0FE1914F-D6AB-48FB-A6F7-19C438EA792D}"/>
    <cellStyle name="Normal 7 12 2 5" xfId="7143" xr:uid="{CEEAC735-1F80-42A3-8321-BEBDBBA0EDAD}"/>
    <cellStyle name="Normal 7 12 2 5 2" xfId="26861" xr:uid="{7FC277FB-F359-49BC-944E-08714D7C8310}"/>
    <cellStyle name="Normal 7 12 2 5 3" xfId="17523" xr:uid="{A21AEE0E-7E2E-4844-9A39-7F70268A3FAA}"/>
    <cellStyle name="Normal 7 12 2 6" xfId="9976" xr:uid="{5D104CE3-2005-4D2C-91BA-62CD2764C2A5}"/>
    <cellStyle name="Normal 7 12 2 6 2" xfId="20356" xr:uid="{9DD75C04-C32C-41B7-8B04-005C3689DFA0}"/>
    <cellStyle name="Normal 7 12 2 7" xfId="23334" xr:uid="{8C58B10D-58D2-47E9-A3E4-FC944654C601}"/>
    <cellStyle name="Normal 7 12 2 8" xfId="12780" xr:uid="{E649DBA6-EF38-4C42-A68A-E78C329FCC2E}"/>
    <cellStyle name="Normal 7 12 3" xfId="1346" xr:uid="{00000000-0005-0000-0000-000014070000}"/>
    <cellStyle name="Normal 7 12 3 2" xfId="5394" xr:uid="{443EB7AA-966A-4D81-A596-F8B71D54BD25}"/>
    <cellStyle name="Normal 7 12 3 2 2" xfId="25611" xr:uid="{5D5DB393-479B-466F-B4E5-4C66F774489E}"/>
    <cellStyle name="Normal 7 12 3 2 3" xfId="28418" xr:uid="{C6B812D9-43A0-45C7-A9CF-806826CD411E}"/>
    <cellStyle name="Normal 7 12 3 2 4" xfId="14691" xr:uid="{04FFAD5B-49AD-4C32-AFAF-8DA40DBBAA22}"/>
    <cellStyle name="Normal 7 12 3 3" xfId="7144" xr:uid="{31D08A08-FD56-40CA-BFA7-63A6747620DA}"/>
    <cellStyle name="Normal 7 12 3 3 2" xfId="26761" xr:uid="{20E146AB-C481-46EA-834B-687A32370159}"/>
    <cellStyle name="Normal 7 12 3 3 3" xfId="27371" xr:uid="{126CBA36-0DF7-45A9-8ED3-446F54B25D2D}"/>
    <cellStyle name="Normal 7 12 3 3 4" xfId="17524" xr:uid="{C685EBA9-8168-4E70-83F3-57D4600FB1AD}"/>
    <cellStyle name="Normal 7 12 3 4" xfId="9977" xr:uid="{A4249746-35AA-4BE6-8243-638427CB4973}"/>
    <cellStyle name="Normal 7 12 3 4 2" xfId="27575" xr:uid="{A2246321-1797-4EEC-A361-427FBB7A3C71}"/>
    <cellStyle name="Normal 7 12 3 4 3" xfId="29446" xr:uid="{FC474E0F-94E7-4478-AED2-F6A01BFD2FDA}"/>
    <cellStyle name="Normal 7 12 3 4 4" xfId="20357" xr:uid="{51FAB024-1226-42E8-AAF6-A5FB5429E163}"/>
    <cellStyle name="Normal 7 12 3 5" xfId="25254" xr:uid="{1421110F-A50F-449B-AB95-D639693CB953}"/>
    <cellStyle name="Normal 7 12 3 6" xfId="28275" xr:uid="{FF454D42-2019-4230-B53B-246989797AB1}"/>
    <cellStyle name="Normal 7 12 3 7" xfId="13478" xr:uid="{2801D4D9-EDE0-43F3-B730-EE8A7669444F}"/>
    <cellStyle name="Normal 7 12 4" xfId="2816" xr:uid="{00000000-0005-0000-0000-0000E9070000}"/>
    <cellStyle name="Normal 7 12 4 2" xfId="6031" xr:uid="{32FBEA4A-82E4-4966-A90C-DE535393E8C0}"/>
    <cellStyle name="Normal 7 12 4 2 2" xfId="26916" xr:uid="{D83921AD-51A7-496B-9F3B-A4793FF82044}"/>
    <cellStyle name="Normal 7 12 4 2 3" xfId="15485" xr:uid="{2D53276B-54CA-41C8-BE80-BF030D7DCF54}"/>
    <cellStyle name="Normal 7 12 4 3" xfId="7938" xr:uid="{0B88E007-E916-454D-BD47-675A750BAA0F}"/>
    <cellStyle name="Normal 7 12 4 3 2" xfId="18318" xr:uid="{248BA8B1-C989-48FC-B454-D0156789335F}"/>
    <cellStyle name="Normal 7 12 4 4" xfId="10771" xr:uid="{86F5B672-2CD3-4166-969E-FCF60CE9557C}"/>
    <cellStyle name="Normal 7 12 4 4 2" xfId="21151" xr:uid="{A8B38EA7-380D-48A1-8AAE-42F90DAC3DEA}"/>
    <cellStyle name="Normal 7 12 4 5" xfId="23351" xr:uid="{2EE5C875-92FB-4244-85F1-A7B5269EC329}"/>
    <cellStyle name="Normal 7 12 4 6" xfId="13284" xr:uid="{BD1FAE01-0A6B-405B-AB96-B89554939E0D}"/>
    <cellStyle name="Normal 7 12 5" xfId="2389" xr:uid="{00000000-0005-0000-0000-0000E5070000}"/>
    <cellStyle name="Normal 7 12 5 2" xfId="7515" xr:uid="{2881FDC1-79F9-44C7-AA11-057B3B302194}"/>
    <cellStyle name="Normal 7 12 5 2 2" xfId="25853" xr:uid="{A46F6F50-8C06-4C42-9B61-6C5CC67905B2}"/>
    <cellStyle name="Normal 7 12 5 2 3" xfId="17895" xr:uid="{F32CDA9C-1E49-45A3-B185-E476210ABDD6}"/>
    <cellStyle name="Normal 7 12 5 3" xfId="10348" xr:uid="{D381B5B9-B7F2-4A87-978F-37E3CDBA402E}"/>
    <cellStyle name="Normal 7 12 5 3 2" xfId="20728" xr:uid="{20523882-9569-42C4-B086-CBD4A3E82B11}"/>
    <cellStyle name="Normal 7 12 5 4" xfId="23055" xr:uid="{A6F9EEEE-E8DC-402C-A9B2-22B84D550CD6}"/>
    <cellStyle name="Normal 7 12 5 5" xfId="15062" xr:uid="{85D507C5-997B-4EAA-87BA-0875FAA4D589}"/>
    <cellStyle name="Normal 7 12 6" xfId="4049" xr:uid="{3596E1EC-2AB1-4D44-B20A-1ED70535BDF9}"/>
    <cellStyle name="Normal 7 12 6 2" xfId="8834" xr:uid="{3890EE2A-C302-4021-B00A-634E4D23842F}"/>
    <cellStyle name="Normal 7 12 6 2 2" xfId="28991" xr:uid="{955CD499-595D-414F-AAE0-F71BB9C01778}"/>
    <cellStyle name="Normal 7 12 6 2 3" xfId="19214" xr:uid="{913F2D5D-8627-4B2A-9E1A-D7DD3106EAED}"/>
    <cellStyle name="Normal 7 12 6 3" xfId="11667" xr:uid="{8D6AD15C-FE8F-413E-BF2C-CC63FCCFFCB8}"/>
    <cellStyle name="Normal 7 12 6 3 2" xfId="22047" xr:uid="{471792B2-66A8-4D60-B43F-BA638C8B7E91}"/>
    <cellStyle name="Normal 7 12 6 4" xfId="27817" xr:uid="{0DE08D80-981E-47DC-87CF-4F862B724AE2}"/>
    <cellStyle name="Normal 7 12 6 5" xfId="16381" xr:uid="{0BAED52F-AFEE-4DA3-8A28-08092205E7E4}"/>
    <cellStyle name="Normal 7 12 7" xfId="5392" xr:uid="{E8A85330-10A0-460A-939F-343ADD733E52}"/>
    <cellStyle name="Normal 7 12 7 2" xfId="26834" xr:uid="{43749EB2-AA72-4AF7-BF22-85B893F561AE}"/>
    <cellStyle name="Normal 7 12 7 3" xfId="14689" xr:uid="{C0F1CF48-03EC-48B2-B752-F79DF60FEEC7}"/>
    <cellStyle name="Normal 7 12 8" xfId="7142" xr:uid="{19AAED7C-FA0E-4E9F-B250-A2B26DF88045}"/>
    <cellStyle name="Normal 7 12 8 2" xfId="17522" xr:uid="{F44AA86D-E803-46B6-AFD8-5D043216ECE4}"/>
    <cellStyle name="Normal 7 12 9" xfId="9975" xr:uid="{4B10B018-C750-4555-B579-BF05472304FB}"/>
    <cellStyle name="Normal 7 12 9 2" xfId="20355" xr:uid="{D19C51ED-E470-46EA-B869-F4DFDED11AAE}"/>
    <cellStyle name="Normal 7 13" xfId="1347" xr:uid="{00000000-0005-0000-0000-000015070000}"/>
    <cellStyle name="Normal 7 13 10" xfId="12623" xr:uid="{2D384B92-5D75-46D6-9018-93A54C225D1C}"/>
    <cellStyle name="Normal 7 13 2" xfId="1348" xr:uid="{00000000-0005-0000-0000-000016070000}"/>
    <cellStyle name="Normal 7 13 2 2" xfId="2980" xr:uid="{00000000-0005-0000-0000-0000EC070000}"/>
    <cellStyle name="Normal 7 13 2 2 2" xfId="6133" xr:uid="{FE8D53A9-6625-4430-99D9-D9C3115D7D7F}"/>
    <cellStyle name="Normal 7 13 2 2 2 2" xfId="26921" xr:uid="{D35E8CFE-4AE8-4C13-B4F2-8CD714D39F81}"/>
    <cellStyle name="Normal 7 13 2 2 2 3" xfId="27613" xr:uid="{CF0D11E8-5A7A-4820-A722-7C16EC81CB42}"/>
    <cellStyle name="Normal 7 13 2 2 2 4" xfId="15611" xr:uid="{3C8BF89B-DCC0-4D53-9917-6FCA126DD74B}"/>
    <cellStyle name="Normal 7 13 2 2 3" xfId="8064" xr:uid="{68DDBB74-D7DA-4A47-B658-51081B2BF2CE}"/>
    <cellStyle name="Normal 7 13 2 2 3 2" xfId="28762" xr:uid="{4173E0ED-2598-4D03-AEB0-DE0A25AF7D91}"/>
    <cellStyle name="Normal 7 13 2 2 3 3" xfId="18444" xr:uid="{D59CC203-F6EF-4720-BC0E-DB4824764562}"/>
    <cellStyle name="Normal 7 13 2 2 4" xfId="10897" xr:uid="{C5659DA6-8FD7-405B-AD77-8FD632A8F8C0}"/>
    <cellStyle name="Normal 7 13 2 2 4 2" xfId="21277" xr:uid="{5EAC393A-E25D-4040-AA99-C5645CB40D94}"/>
    <cellStyle name="Normal 7 13 2 2 5" xfId="24434" xr:uid="{3994F3C3-412E-48B0-ADFB-64C6C0CABA60}"/>
    <cellStyle name="Normal 7 13 2 2 6" xfId="13479" xr:uid="{90E73610-F862-45F8-8E78-35B01AF3730E}"/>
    <cellStyle name="Normal 7 13 2 3" xfId="5396" xr:uid="{C2511337-16C9-45A8-9333-468C081E9C80}"/>
    <cellStyle name="Normal 7 13 2 3 2" xfId="23414" xr:uid="{C3B71349-DC77-4278-B639-76402E9E57BC}"/>
    <cellStyle name="Normal 7 13 2 3 3" xfId="28179" xr:uid="{F8A5584B-9B09-4954-8A17-C135DB60EF34}"/>
    <cellStyle name="Normal 7 13 2 3 4" xfId="14693" xr:uid="{D31934AC-F6BB-4307-A8AF-7E5977253F78}"/>
    <cellStyle name="Normal 7 13 2 4" xfId="7146" xr:uid="{20B6FFD0-323F-4558-8FF5-79FB207F6696}"/>
    <cellStyle name="Normal 7 13 2 4 2" xfId="26146" xr:uid="{FF4FF221-A08B-4504-947A-0343A1DB8537}"/>
    <cellStyle name="Normal 7 13 2 4 3" xfId="27173" xr:uid="{20F8625E-931C-4469-924A-DE4AB335F6EB}"/>
    <cellStyle name="Normal 7 13 2 4 4" xfId="17526" xr:uid="{1FF3CC5F-0612-4F2F-B13F-5712F1F3C11E}"/>
    <cellStyle name="Normal 7 13 2 5" xfId="9979" xr:uid="{4AE7471D-0114-489F-8CA8-726EC8830133}"/>
    <cellStyle name="Normal 7 13 2 5 2" xfId="29447" xr:uid="{D7AD06FC-802D-43E1-8C8B-0A71DC954DBA}"/>
    <cellStyle name="Normal 7 13 2 5 3" xfId="20359" xr:uid="{102748FF-B588-497E-B490-1D8C4B75F89E}"/>
    <cellStyle name="Normal 7 13 2 6" xfId="23101" xr:uid="{B4881FC2-88B5-4AF5-8CCF-37B88EFA183D}"/>
    <cellStyle name="Normal 7 13 2 7" xfId="12781" xr:uid="{FC89DDCE-20E0-4D06-9AE1-904260F698CB}"/>
    <cellStyle name="Normal 7 13 3" xfId="1349" xr:uid="{00000000-0005-0000-0000-000017070000}"/>
    <cellStyle name="Normal 7 13 3 2" xfId="5397" xr:uid="{DCB20980-7643-4535-88F9-578CE8FBFBCD}"/>
    <cellStyle name="Normal 7 13 3 2 2" xfId="27764" xr:uid="{23C00D56-7A99-4A54-90B1-0B147FC68906}"/>
    <cellStyle name="Normal 7 13 3 2 3" xfId="26815" xr:uid="{20460F01-06EE-4D47-A0BE-B0A32B9D05B2}"/>
    <cellStyle name="Normal 7 13 3 2 4" xfId="14694" xr:uid="{B0B13E8D-91B0-4667-8658-1ADDDDEE0915}"/>
    <cellStyle name="Normal 7 13 3 3" xfId="7147" xr:uid="{64CD0462-F6AC-497F-9989-CBA317968155}"/>
    <cellStyle name="Normal 7 13 3 3 2" xfId="27378" xr:uid="{11DC4761-E4F6-4690-AE9A-B56E67E30089}"/>
    <cellStyle name="Normal 7 13 3 3 3" xfId="27442" xr:uid="{E9AA02BF-9AB4-42F7-A16C-CE009BAA2A77}"/>
    <cellStyle name="Normal 7 13 3 3 4" xfId="17527" xr:uid="{2A80C9F8-14FC-4F30-8B24-C2E6DEE33964}"/>
    <cellStyle name="Normal 7 13 3 4" xfId="9980" xr:uid="{98DBFA60-2698-46F4-BF5C-075BAC410C90}"/>
    <cellStyle name="Normal 7 13 3 4 2" xfId="29448" xr:uid="{84CEC67C-FAC1-4B94-A702-87E75276E1F3}"/>
    <cellStyle name="Normal 7 13 3 4 3" xfId="20360" xr:uid="{59F6F00D-9A4D-4140-B6DF-F155B26FD33D}"/>
    <cellStyle name="Normal 7 13 3 5" xfId="24273" xr:uid="{9ECC0C4F-35AC-4BF6-A677-6556CB126B7C}"/>
    <cellStyle name="Normal 7 13 3 6" xfId="13285" xr:uid="{9A463FB0-23D4-4E20-BE85-7FEB1D78479A}"/>
    <cellStyle name="Normal 7 13 4" xfId="2390" xr:uid="{00000000-0005-0000-0000-0000EA070000}"/>
    <cellStyle name="Normal 7 13 4 2" xfId="7516" xr:uid="{AB47B31C-1842-46B8-BFC4-5DFFF4EFD572}"/>
    <cellStyle name="Normal 7 13 4 2 2" xfId="28062" xr:uid="{DB5496FD-3ECA-4527-9C12-ED22E11A1F40}"/>
    <cellStyle name="Normal 7 13 4 2 3" xfId="17896" xr:uid="{9D218ECA-F844-4997-8237-106A1F8729BE}"/>
    <cellStyle name="Normal 7 13 4 3" xfId="10349" xr:uid="{FC2FC417-DB07-4826-87D7-5B2446E9E3D4}"/>
    <cellStyle name="Normal 7 13 4 3 2" xfId="20729" xr:uid="{CC12FB36-B1F2-4EC9-B42F-50595556BD13}"/>
    <cellStyle name="Normal 7 13 4 4" xfId="22852" xr:uid="{BF373A71-7832-4175-8084-02F7704F61C2}"/>
    <cellStyle name="Normal 7 13 4 5" xfId="15063" xr:uid="{E13BC127-0E7F-4E10-BA34-579DB90C1102}"/>
    <cellStyle name="Normal 7 13 5" xfId="4050" xr:uid="{C48EAA1B-737A-4259-88AF-A88E11F7D0B2}"/>
    <cellStyle name="Normal 7 13 5 2" xfId="8835" xr:uid="{77A6E992-268E-475C-A367-69EAF4F88609}"/>
    <cellStyle name="Normal 7 13 5 2 2" xfId="28992" xr:uid="{4C50D351-F50B-4D38-ADF8-BDC32A258787}"/>
    <cellStyle name="Normal 7 13 5 2 3" xfId="19215" xr:uid="{E91DCA4A-113A-4BF8-98F5-3433F4BDA44E}"/>
    <cellStyle name="Normal 7 13 5 3" xfId="11668" xr:uid="{6424C1A2-E0FA-46CB-865D-D2637C8733E4}"/>
    <cellStyle name="Normal 7 13 5 3 2" xfId="22048" xr:uid="{A8877C6E-3F80-4ECE-BBAC-9E25EE1C5063}"/>
    <cellStyle name="Normal 7 13 5 4" xfId="24051" xr:uid="{4CD85591-419B-4589-8A19-007BB58E4ABA}"/>
    <cellStyle name="Normal 7 13 5 5" xfId="16382" xr:uid="{E002FDFB-78F4-48F0-B689-BCA90642B069}"/>
    <cellStyle name="Normal 7 13 6" xfId="5395" xr:uid="{9FC5ABBE-5778-416A-8388-E134B2F82B4D}"/>
    <cellStyle name="Normal 7 13 6 2" xfId="26080" xr:uid="{9042DCD2-8FD3-4FED-BC94-87E103CDB104}"/>
    <cellStyle name="Normal 7 13 6 3" xfId="28136" xr:uid="{47920828-9C9D-495D-BB4B-107B93789533}"/>
    <cellStyle name="Normal 7 13 6 4" xfId="14692" xr:uid="{3A164B11-B58D-49F7-BAE4-EAB2B732401E}"/>
    <cellStyle name="Normal 7 13 7" xfId="7145" xr:uid="{3F7AF10C-BBF5-44CB-AE49-D899F1B58A2A}"/>
    <cellStyle name="Normal 7 13 7 2" xfId="27499" xr:uid="{CD4C4EB5-DBD3-48EC-8F2A-53F58EEB111E}"/>
    <cellStyle name="Normal 7 13 7 3" xfId="17525" xr:uid="{80DCB9DD-116E-4C3F-89E8-0FC8E6A33AFF}"/>
    <cellStyle name="Normal 7 13 8" xfId="9978" xr:uid="{9FE94840-706F-4124-B963-1EAF1B222905}"/>
    <cellStyle name="Normal 7 13 8 2" xfId="20358" xr:uid="{BDFD353B-89F6-463A-BA27-9F07C438FE06}"/>
    <cellStyle name="Normal 7 13 9" xfId="23989" xr:uid="{1DBB7AE5-BB86-489A-8864-C46BF4D7E5AD}"/>
    <cellStyle name="Normal 7 14" xfId="1350" xr:uid="{00000000-0005-0000-0000-000018070000}"/>
    <cellStyle name="Normal 7 14 2" xfId="4570" xr:uid="{4072DF07-EF14-43D3-B167-C35CAF4234D0}"/>
    <cellStyle name="Normal 7 14 2 2" xfId="9341" xr:uid="{B8A9AD22-3410-4FF4-83C7-E2DC3D14ED22}"/>
    <cellStyle name="Normal 7 14 2 2 2" xfId="29315" xr:uid="{A5799844-DFFA-455D-A86E-8427EBCB3714}"/>
    <cellStyle name="Normal 7 14 2 2 3" xfId="19721" xr:uid="{7C974998-D80F-4756-8AA6-8EBE02DE6977}"/>
    <cellStyle name="Normal 7 14 2 2 4" xfId="31104" xr:uid="{30963E68-DF7F-441E-B851-E7A8DAB34A08}"/>
    <cellStyle name="Normal 7 14 2 2 5" xfId="30419" xr:uid="{B8C63CF5-2E3D-473B-81DF-62C1DAE53521}"/>
    <cellStyle name="Normal 7 14 2 3" xfId="12174" xr:uid="{14EEB91B-D8F9-4F06-B344-22845EF1E6AA}"/>
    <cellStyle name="Normal 7 14 2 3 2" xfId="22554" xr:uid="{3B072E4D-49A0-409B-9BD9-9B2AAEACA31C}"/>
    <cellStyle name="Normal 7 14 2 4" xfId="24582" xr:uid="{5942702B-591C-4132-A5C1-66F61F49F937}"/>
    <cellStyle name="Normal 7 14 2 4 2" xfId="31152" xr:uid="{DFD19340-27A1-4EB4-9771-AFF3F37C5F8F}"/>
    <cellStyle name="Normal 7 14 2 4 3" xfId="30526" xr:uid="{097927A9-822F-4CE1-ABAF-BC40902279A8}"/>
    <cellStyle name="Normal 7 14 2 5" xfId="16888" xr:uid="{683ACCB9-7C62-4B63-B4F1-090AB6DAC786}"/>
    <cellStyle name="Normal 7 14 2 6" xfId="30414" xr:uid="{CAAFDBF3-936A-463B-A3A3-49A746E7DF3C}"/>
    <cellStyle name="Normal 7 14 3" xfId="5398" xr:uid="{FAC9975F-8F2F-4E63-A9C3-9F3C1010A589}"/>
    <cellStyle name="Normal 7 14 3 2" xfId="25772" xr:uid="{8D397C2B-E913-4504-B12F-1B0EE6347D16}"/>
    <cellStyle name="Normal 7 14 3 2 2" xfId="30607" xr:uid="{8CB35ADA-85AD-456B-A4A2-9E7935D7A153}"/>
    <cellStyle name="Normal 7 14 3 2 3" xfId="30626" xr:uid="{844DF4E4-5553-4C45-8863-EB680F88D5AA}"/>
    <cellStyle name="Normal 7 14 3 2 4" xfId="30932" xr:uid="{01A695C0-06D1-4038-BF9D-2C5EAC4E3B89}"/>
    <cellStyle name="Normal 7 14 3 3" xfId="27631" xr:uid="{07857877-B5B2-4CEB-A569-43A78CB1FF4C}"/>
    <cellStyle name="Normal 7 14 3 3 2" xfId="30635" xr:uid="{B264691C-E730-4EB5-8788-D14FC0F420C6}"/>
    <cellStyle name="Normal 7 14 3 3 3" xfId="30945" xr:uid="{6CD0E69B-2973-47A6-BAED-35F716DDA0C5}"/>
    <cellStyle name="Normal 7 14 3 4" xfId="14695" xr:uid="{15E50FBB-3C72-4F94-9257-EF48A0129430}"/>
    <cellStyle name="Normal 7 14 3 5" xfId="29614" xr:uid="{02CF52A5-91C5-41D2-A0F8-38F4DC89323C}"/>
    <cellStyle name="Normal 7 14 3 6" xfId="29610" xr:uid="{26C82F45-E903-4829-958C-65A95733CA82}"/>
    <cellStyle name="Normal 7 14 3 6 2" xfId="29650" xr:uid="{FAD90F05-E5B6-4B3C-A1D0-A7981FC7DD94}"/>
    <cellStyle name="Normal 7 14 3 6 3" xfId="30392" xr:uid="{FA523EAF-70B8-4AB1-B244-F2E2D64AD147}"/>
    <cellStyle name="Normal 7 14 3 6 4" xfId="30379" xr:uid="{D9D852A3-6220-47B4-992C-3A8987A5120D}"/>
    <cellStyle name="Normal 7 14 3 6 4 2" xfId="31718" xr:uid="{E0D828CE-13E3-40E8-9A67-00BAC0712D97}"/>
    <cellStyle name="Normal 7 14 3 7" xfId="29633" xr:uid="{34C97F94-45C7-4B15-9ED5-2C3B425DF668}"/>
    <cellStyle name="Normal 7 14 3 8" xfId="30366" xr:uid="{41672123-6C8D-4359-9C8E-48BF387564A2}"/>
    <cellStyle name="Normal 7 14 3 8 2" xfId="31705" xr:uid="{E814CD8D-8D5B-49AD-88A8-8E69D7486D14}"/>
    <cellStyle name="Normal 7 14 4" xfId="7148" xr:uid="{BDE5B7F9-0BFE-44EC-A692-1FD60098272B}"/>
    <cellStyle name="Normal 7 14 4 2" xfId="23783" xr:uid="{C36A6A98-8F2F-4C86-9EEE-E1C5209BFEB8}"/>
    <cellStyle name="Normal 7 14 4 3" xfId="25873" xr:uid="{A4AA3AA3-09A8-434A-A46E-2D81674CCE1A}"/>
    <cellStyle name="Normal 7 14 4 4" xfId="17528" xr:uid="{0CE44A9C-B3B6-4F7D-8D17-9610CFE16AA4}"/>
    <cellStyle name="Normal 7 14 4 5" xfId="30997" xr:uid="{2F8BC7AC-73B7-4F15-821E-FB071EE57409}"/>
    <cellStyle name="Normal 7 14 4 6" xfId="30418" xr:uid="{385EB25C-5F27-41F3-A609-38B7663A6BFD}"/>
    <cellStyle name="Normal 7 14 5" xfId="9981" xr:uid="{8235CE7C-372C-4318-A599-8E62C285DA7B}"/>
    <cellStyle name="Normal 7 14 5 2" xfId="29449" xr:uid="{AEDE9949-7169-4514-AE0E-4A891C24561E}"/>
    <cellStyle name="Normal 7 14 5 3" xfId="20361" xr:uid="{9449C78C-D33B-459C-BBF9-694343407FAB}"/>
    <cellStyle name="Normal 7 14 5 4" xfId="30937" xr:uid="{E0BCDBFB-8F60-42E5-B625-B2599670E8F5}"/>
    <cellStyle name="Normal 7 14 6" xfId="24134" xr:uid="{9092CC78-A25F-48A6-83D4-F44869564DEA}"/>
    <cellStyle name="Normal 7 14 7" xfId="13996" xr:uid="{0FCA37D2-3715-410D-9450-DBE88E718CBE}"/>
    <cellStyle name="Normal 7 15" xfId="2431" xr:uid="{00000000-0005-0000-0000-0000EF070000}"/>
    <cellStyle name="Normal 7 15 2" xfId="5727" xr:uid="{C5D7E416-4228-41E8-ABDC-EE69883A12CC}"/>
    <cellStyle name="Normal 7 15 2 2" xfId="23594" xr:uid="{65C6AC73-A0E6-4BCE-92BE-B668B8D5257A}"/>
    <cellStyle name="Normal 7 15 2 3" xfId="15102" xr:uid="{17D943AA-C222-4B4C-A18F-6CCE6BA583AE}"/>
    <cellStyle name="Normal 7 15 2 4" xfId="30933" xr:uid="{33745800-52FB-4055-8019-A260A36BC408}"/>
    <cellStyle name="Normal 7 15 3" xfId="7555" xr:uid="{F1E98D2C-5E23-44D7-A17A-E7E508629C08}"/>
    <cellStyle name="Normal 7 15 3 2" xfId="17935" xr:uid="{AE558860-C380-4D33-B8F4-BAFABF7E14FC}"/>
    <cellStyle name="Normal 7 15 3 3" xfId="30946" xr:uid="{0DCC9790-3146-4601-AB3F-28C8BDFFB878}"/>
    <cellStyle name="Normal 7 15 4" xfId="10388" xr:uid="{0365E554-FA94-4190-A1D6-9E0EE659857C}"/>
    <cellStyle name="Normal 7 15 4 2" xfId="20768" xr:uid="{2A88BA57-D2E1-463D-AEDB-D1CD92CC2019}"/>
    <cellStyle name="Normal 7 15 5" xfId="23726" xr:uid="{7232D1CA-690F-4D52-9D19-42CE68785447}"/>
    <cellStyle name="Normal 7 15 6" xfId="12817" xr:uid="{F5044BB9-43F3-49F3-B21A-9AD06E1D6815}"/>
    <cellStyle name="Normal 7 16" xfId="2158" xr:uid="{00000000-0005-0000-0000-0000D6070000}"/>
    <cellStyle name="Normal 7 16 2" xfId="7284" xr:uid="{487A9249-76DA-44C0-9FB7-C1ECCC926A3F}"/>
    <cellStyle name="Normal 7 16 2 2" xfId="17664" xr:uid="{E8531131-82DE-4A9C-9E7C-B57E41F8A0D7}"/>
    <cellStyle name="Normal 7 16 2 3" xfId="30948" xr:uid="{A45B824F-5108-4980-B469-78E9818C36B4}"/>
    <cellStyle name="Normal 7 16 3" xfId="10117" xr:uid="{55FE5E11-08C7-4A4A-B6B1-9A55D8442D61}"/>
    <cellStyle name="Normal 7 16 3 2" xfId="20497" xr:uid="{5B263FD6-644E-4205-BA6A-B5FA3C82A433}"/>
    <cellStyle name="Normal 7 16 4" xfId="24613" xr:uid="{3531CAC4-9557-447A-A968-11C6FD1FBF49}"/>
    <cellStyle name="Normal 7 16 5" xfId="14831" xr:uid="{EA3CD99F-CEAA-4377-8E06-36E914726435}"/>
    <cellStyle name="Normal 7 17" xfId="3783" xr:uid="{341F80F6-8699-4561-8A3C-2CE4C55CAADA}"/>
    <cellStyle name="Normal 7 17 2" xfId="8621" xr:uid="{1FC80999-4DDE-48CF-962D-7BAF4D6653EE}"/>
    <cellStyle name="Normal 7 17 2 2" xfId="19001" xr:uid="{ED9F5490-6BEC-49DB-B407-08529B63281F}"/>
    <cellStyle name="Normal 7 17 3" xfId="11454" xr:uid="{85BFA86A-976C-4244-B91D-A4A316DF7FAA}"/>
    <cellStyle name="Normal 7 17 3 2" xfId="21834" xr:uid="{EBB9E23C-1929-404A-8369-AB114746F9B3}"/>
    <cellStyle name="Normal 7 17 4" xfId="16168" xr:uid="{19ED6957-761A-498A-9DB7-0D4BB90DEA23}"/>
    <cellStyle name="Normal 7 18" xfId="23714" xr:uid="{275285CC-AC04-46B2-8894-D88E3A4793D8}"/>
    <cellStyle name="Normal 7 19" xfId="12389" xr:uid="{409BED8C-AD22-4BB5-AC49-DFFDB915DE9E}"/>
    <cellStyle name="Normal 7 2" xfId="1351" xr:uid="{00000000-0005-0000-0000-000019070000}"/>
    <cellStyle name="Normal 7 2 2" xfId="1352" xr:uid="{00000000-0005-0000-0000-00001A070000}"/>
    <cellStyle name="Normal 7 2 3" xfId="29577" xr:uid="{C9FAE160-566D-4193-A935-2D0DA2B23E4F}"/>
    <cellStyle name="Normal 7 20" xfId="29576" xr:uid="{642B267D-0DF7-40DE-B31F-199C69FB4D2F}"/>
    <cellStyle name="Normal 7 20 2" xfId="29832" xr:uid="{06A9DF73-34B1-440D-84B3-8A48C8702549}"/>
    <cellStyle name="Normal 7 20 2 2" xfId="31244" xr:uid="{209E63D4-6E49-46E2-AC41-4E8AA5C77F37}"/>
    <cellStyle name="Normal 7 21" xfId="29977" xr:uid="{9CE9C7A0-056C-44AD-A33D-E7968E3C6153}"/>
    <cellStyle name="Normal 7 21 2" xfId="31499" xr:uid="{FFA9F5D8-7DC6-4F24-B4CD-E82A02F1D2A8}"/>
    <cellStyle name="Normal 7 22" xfId="30109"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7" xr:uid="{3A610EB4-A016-4959-9696-204DE0AAB876}"/>
    <cellStyle name="Normal 7 3 3 2 3 2 2 3" xfId="25205"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7" xr:uid="{14F8C66C-3AFD-4960-8379-ECACDC0C00A0}"/>
    <cellStyle name="Normal 7 3 3 2 3 2 3 3 3" xfId="30284" xr:uid="{CC748A5D-0BEB-4944-8F3D-97F8CF0BB353}"/>
    <cellStyle name="Normal 7 3 3 2 3 2 3 3 3 2" xfId="31427" xr:uid="{6DA37E3D-007F-49C2-A12C-7354CDCD0FDC}"/>
    <cellStyle name="Normal 7 3 3 2 3 2 3 3 4" xfId="31624" xr:uid="{A591BBBB-0D4A-46D3-A04A-7C0B2D602A7C}"/>
    <cellStyle name="Normal 7 3 3 2 3 2 4" xfId="24306" xr:uid="{4F4781A6-ECE1-4C9E-AC58-6E5C10C0A2BA}"/>
    <cellStyle name="Normal 7 3 3 2 3 3" xfId="1362" xr:uid="{00000000-0005-0000-0000-000025070000}"/>
    <cellStyle name="Normal 7 3 3 2 3 4" xfId="2982" xr:uid="{00000000-0005-0000-0000-0000FA070000}"/>
    <cellStyle name="Normal 7 3 3 2 3 4 2" xfId="31274" xr:uid="{FE80F6DF-4597-4CFB-BBD3-5BE6A13FC5D1}"/>
    <cellStyle name="Normal 7 3 3 2 3 5" xfId="2144" xr:uid="{00000000-0005-0000-0000-0000F7020000}"/>
    <cellStyle name="Normal 7 3 3 2 3 5 2" xfId="4634" xr:uid="{4276D1A2-DC93-4587-8A35-0E2B48A1053D}"/>
    <cellStyle name="Normal 7 3 3 2 3 5 3" xfId="30224" xr:uid="{26797C4E-8D1E-4032-A1BF-A4CEED6C0C3E}"/>
    <cellStyle name="Normal 7 3 3 2 3 5 3 2" xfId="31368" xr:uid="{AE22E742-9D01-4013-99C2-F097DBB0C902}"/>
    <cellStyle name="Normal 7 3 3 2 3 5 4" xfId="31564" xr:uid="{44215A84-68FA-41D8-95CF-672B06952FBE}"/>
    <cellStyle name="Normal 7 3 3 2 3 6" xfId="4054" xr:uid="{B827FBD5-2E2E-4EC7-8D41-DDFF87CC148D}"/>
    <cellStyle name="Normal 7 3 3 2 3 6 2" xfId="4798" xr:uid="{41E9EAB1-F610-481E-9DBF-172EE15DBDDE}"/>
    <cellStyle name="Normal 7 3 3 2 3 6 3" xfId="30339" xr:uid="{1870D514-1782-4A72-924A-46F157C54A64}"/>
    <cellStyle name="Normal 7 3 3 2 3 6 3 2" xfId="31481" xr:uid="{10473CFF-088B-46C0-9F1B-6A43DFDE6F83}"/>
    <cellStyle name="Normal 7 3 3 2 3 6 4" xfId="31679" xr:uid="{A0C69ABB-68AB-49B8-8AA7-23CBE1147DF3}"/>
    <cellStyle name="Normal 7 3 3 2 3 7" xfId="30158" xr:uid="{780A71C4-DEF8-4E6E-ACC0-3655804A98B1}"/>
    <cellStyle name="Normal 7 3 3 2 3 7 2" xfId="30528" xr:uid="{0EEE45BB-0632-4849-9B3D-03E60AC02070}"/>
    <cellStyle name="Normal 7 3 3 2 4" xfId="1363" xr:uid="{00000000-0005-0000-0000-000026070000}"/>
    <cellStyle name="Normal 7 3 3 2 4 2" xfId="2981" xr:uid="{00000000-0005-0000-0000-0000FB070000}"/>
    <cellStyle name="Normal 7 3 3 2 4 3" xfId="25206" xr:uid="{B0C3B96C-3DDC-4AE2-9FBF-450A9524DC4A}"/>
    <cellStyle name="Normal 7 3 3 2 4 3 2" xfId="29622" xr:uid="{D5A67649-7538-431D-8D7A-5AD8C95F5258}"/>
    <cellStyle name="Normal 7 3 3 2 4 3 3" xfId="29611" xr:uid="{66300240-9CE0-4062-9E28-4F6B04AC2CFD}"/>
    <cellStyle name="Normal 7 3 3 2 4 3 3 2" xfId="29651" xr:uid="{6CAF7E09-E7DB-45FE-975B-5EBB75C74D81}"/>
    <cellStyle name="Normal 7 3 3 2 4 3 3 3" xfId="30393" xr:uid="{298B7D3F-FBD5-4460-93A9-F54645816E7E}"/>
    <cellStyle name="Normal 7 3 3 2 4 3 3 4" xfId="30380" xr:uid="{EB6E69B1-D944-4719-98E3-285669324B35}"/>
    <cellStyle name="Normal 7 3 3 2 4 3 3 4 2" xfId="31719" xr:uid="{C95F887A-0DE3-4885-9933-DFDC3C26B10C}"/>
    <cellStyle name="Normal 7 3 3 2 4 3 4" xfId="30367" xr:uid="{51F68BB7-1CBC-471B-8C45-133EBC2770D2}"/>
    <cellStyle name="Normal 7 3 3 2 4 3 4 2" xfId="31706" xr:uid="{9A461396-9683-439E-A844-9F185B081F12}"/>
    <cellStyle name="Normal 7 3 3 2 5" xfId="2143" xr:uid="{00000000-0005-0000-0000-0000F5020000}"/>
    <cellStyle name="Normal 7 3 3 2 5 2" xfId="4662" xr:uid="{8519FF03-5F6D-4EB4-B933-25C9AA886D70}"/>
    <cellStyle name="Normal 7 3 3 2 5 3" xfId="30223" xr:uid="{3961AF33-EFDD-4226-A841-E3976186FFD4}"/>
    <cellStyle name="Normal 7 3 3 2 5 3 2" xfId="31367" xr:uid="{16EBF1E3-7968-444B-8C3D-D7DC786844C8}"/>
    <cellStyle name="Normal 7 3 3 2 5 4" xfId="31563" xr:uid="{214AA77A-3A32-4BAE-847A-D697B49E96EA}"/>
    <cellStyle name="Normal 7 3 3 2 6" xfId="4053" xr:uid="{0F69AA1D-AABD-4773-8E71-6D7F88104E7D}"/>
    <cellStyle name="Normal 7 3 3 2 6 2" xfId="4704" xr:uid="{FBE10302-99A6-4D2B-BB8D-B20AC5081845}"/>
    <cellStyle name="Normal 7 3 3 2 6 3" xfId="30338" xr:uid="{A37C4874-8220-4154-9C48-359C73DA2E56}"/>
    <cellStyle name="Normal 7 3 3 2 6 3 2" xfId="31480" xr:uid="{1468B4C2-4CC6-4853-886D-572963C37F80}"/>
    <cellStyle name="Normal 7 3 3 2 6 4" xfId="31678" xr:uid="{70321CC2-308C-492B-9C17-C00F1D0D05E8}"/>
    <cellStyle name="Normal 7 3 3 2 7" xfId="30157" xr:uid="{FA8D9B86-1118-4618-BB6D-43B775B037D2}"/>
    <cellStyle name="Normal 7 3 3 2 7 2" xfId="30527"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2 2" xfId="30078" xr:uid="{3537F8E7-8F63-4952-A614-60ED7C47A13A}"/>
    <cellStyle name="Normal 7 3 3 4 2 2 2 3" xfId="3761" xr:uid="{00000000-0005-0000-0000-00008B060000}"/>
    <cellStyle name="Normal 7 3 3 4 2 2 2 3 2" xfId="4688" xr:uid="{FFDAA0C2-4A8B-4197-B6CC-922603129983}"/>
    <cellStyle name="Normal 7 3 3 4 2 2 2 3 3" xfId="30285" xr:uid="{A5F56370-D827-4B99-ABC8-6275F53DD26A}"/>
    <cellStyle name="Normal 7 3 3 4 2 2 2 3 3 2" xfId="31428" xr:uid="{1B7941D8-E613-4CAB-A60E-F55CDB998239}"/>
    <cellStyle name="Normal 7 3 3 4 2 2 2 3 4" xfId="31625" xr:uid="{07B95D85-B905-48E7-BD19-0355BFAB2114}"/>
    <cellStyle name="Normal 7 3 3 4 2 2 2 4" xfId="23536" xr:uid="{5DC698DF-1EB8-4352-991D-5DF81557D20A}"/>
    <cellStyle name="Normal 7 3 3 4 2 2 3" xfId="2027" xr:uid="{00000000-0005-0000-0000-00002D070000}"/>
    <cellStyle name="Normal 7 3 3 4 2 2 4" xfId="24126" xr:uid="{6B4D953D-C7AF-48CD-AB50-65538F78D7AC}"/>
    <cellStyle name="Normal 7 3 3 4 2 3" xfId="1369" xr:uid="{00000000-0005-0000-0000-00002E070000}"/>
    <cellStyle name="Normal 7 3 3 4 2 3 2" xfId="1370" xr:uid="{00000000-0005-0000-0000-00002F070000}"/>
    <cellStyle name="Normal 7 3 3 4 2 3 2 2" xfId="25758" xr:uid="{9FC1AC3D-9F28-4DA0-9380-BC7E4A0369FC}"/>
    <cellStyle name="Normal 7 3 3 4 2 3 2 3" xfId="23620" xr:uid="{84AE4A6D-2B0B-43BB-8CE5-1E2B5F205C09}"/>
    <cellStyle name="Normal 7 3 3 4 2 3 3" xfId="1371" xr:uid="{00000000-0005-0000-0000-000030070000}"/>
    <cellStyle name="Normal 7 3 3 4 2 3 3 2" xfId="23823" xr:uid="{CCE458EA-8A72-49FE-A77A-634330E76522}"/>
    <cellStyle name="Normal 7 3 3 4 2 3 3 3" xfId="22771" xr:uid="{D5AB1874-6DDC-44B8-AD25-F7B2D8D3E562}"/>
    <cellStyle name="Normal 7 3 3 4 2 3 4" xfId="2146" xr:uid="{00000000-0005-0000-0000-0000FD020000}"/>
    <cellStyle name="Normal 7 3 3 4 2 3 4 2" xfId="4811" xr:uid="{85B8BA1F-331D-494F-A0E7-481902D278F4}"/>
    <cellStyle name="Normal 7 3 3 4 2 3 4 3" xfId="30226" xr:uid="{F67EB70F-E06D-4EBB-9414-4F6A0ABDCA9A}"/>
    <cellStyle name="Normal 7 3 3 4 2 3 4 3 2" xfId="31370" xr:uid="{150FAA65-DC89-4157-9322-130B051ADE2F}"/>
    <cellStyle name="Normal 7 3 3 4 2 3 4 4" xfId="31566" xr:uid="{BC1256C2-D523-4DD4-AA26-053BFC807901}"/>
    <cellStyle name="Normal 7 3 3 4 2 3 5" xfId="24400" xr:uid="{AE0E1D6A-38CA-406E-AE73-788945631526}"/>
    <cellStyle name="Normal 7 3 3 4 2 3 6" xfId="30542" xr:uid="{AC01CEC4-5B95-4E42-8FF7-121F69B77E99}"/>
    <cellStyle name="Normal 7 3 3 4 2 4" xfId="23706" xr:uid="{E6762BC0-4988-4223-B09E-CC35F0BD73AE}"/>
    <cellStyle name="Normal 7 3 3 4 3" xfId="1372" xr:uid="{00000000-0005-0000-0000-000031070000}"/>
    <cellStyle name="Normal 7 3 3 4 4" xfId="2983" xr:uid="{00000000-0005-0000-0000-000003080000}"/>
    <cellStyle name="Normal 7 3 3 4 4 2" xfId="31288" xr:uid="{9F4A7FD4-2CC3-4D75-A163-54E002A5B431}"/>
    <cellStyle name="Normal 7 3 3 4 5" xfId="2145" xr:uid="{00000000-0005-0000-0000-0000FA020000}"/>
    <cellStyle name="Normal 7 3 3 4 5 2" xfId="4022" xr:uid="{6D2F6D47-4728-4B49-AE2E-D503982C4500}"/>
    <cellStyle name="Normal 7 3 3 4 5 3" xfId="30225" xr:uid="{B4C65A3C-9A2A-47E6-ACA6-EABEB7F3EC73}"/>
    <cellStyle name="Normal 7 3 3 4 5 3 2" xfId="31369" xr:uid="{16A1F998-BDD9-48F0-A1CA-3C3865A23834}"/>
    <cellStyle name="Normal 7 3 3 4 5 4" xfId="31565" xr:uid="{C81BDD7A-E442-49FA-9146-5D12360A9450}"/>
    <cellStyle name="Normal 7 3 3 4 6" xfId="4055" xr:uid="{3D663429-9E72-4EFF-8B04-88C376DF2815}"/>
    <cellStyle name="Normal 7 3 3 4 6 2" xfId="4794" xr:uid="{AEA4314F-DE64-4934-8CDE-F04585260C3B}"/>
    <cellStyle name="Normal 7 3 3 4 6 3" xfId="30340" xr:uid="{6116923A-F62C-4F9F-A326-D07A8FD4381A}"/>
    <cellStyle name="Normal 7 3 3 4 6 3 2" xfId="31482" xr:uid="{CDC4F293-C87D-4A0F-B788-8B9E787F9DF4}"/>
    <cellStyle name="Normal 7 3 3 4 6 4" xfId="31680" xr:uid="{85689CFE-9FF2-4DE3-9BD0-535F40259C97}"/>
    <cellStyle name="Normal 7 3 3 4 7" xfId="30159" xr:uid="{52394549-E29E-4278-9C6A-6C4AFCC85D43}"/>
    <cellStyle name="Normal 7 3 3 4 7 2" xfId="30529" xr:uid="{79991904-AF5C-4236-8DCF-6C2BEDC43AA3}"/>
    <cellStyle name="Normal 7 3 3 5" xfId="1373" xr:uid="{00000000-0005-0000-0000-000032070000}"/>
    <cellStyle name="Normal 7 3 3 5 2" xfId="1374" xr:uid="{00000000-0005-0000-0000-000033070000}"/>
    <cellStyle name="Normal 7 3 3 5 3" xfId="3762" xr:uid="{00000000-0005-0000-0000-000092060000}"/>
    <cellStyle name="Normal 7 3 3 5 3 2" xfId="4795" xr:uid="{E8168558-99C5-46A5-A612-2FC93BC3CDFD}"/>
    <cellStyle name="Normal 7 3 3 5 3 2 2" xfId="27330" xr:uid="{602079EF-2278-456C-B1D0-880B1CB11283}"/>
    <cellStyle name="Normal 7 3 3 5 3 3" xfId="25221" xr:uid="{B55B4F7C-6E21-48BE-9E2E-2D34FC86B976}"/>
    <cellStyle name="Normal 7 3 3 5 3 4" xfId="30286" xr:uid="{7DB1975E-D21E-4CBF-9637-4AE3E6D74C12}"/>
    <cellStyle name="Normal 7 3 3 5 3 4 2" xfId="31429" xr:uid="{99ECBF59-1354-4783-BEAE-B7E19B25B945}"/>
    <cellStyle name="Normal 7 3 3 5 3 5" xfId="31626" xr:uid="{7D588285-A419-4667-B536-46B1B8B1ACDD}"/>
    <cellStyle name="Normal 7 3 3 5 4" xfId="24259"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5" xr:uid="{D88E8471-D92D-49F6-980C-BD36AA4D314B}"/>
    <cellStyle name="Normal 7 3 4 3 2 2 3" xfId="25733"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19" xr:uid="{AF1FEBE8-E3EC-4326-BAB1-44332DCC67E2}"/>
    <cellStyle name="Normal 7 3 4 3 2 3 3 3" xfId="30287" xr:uid="{30109096-014C-4DA2-92E3-E5015E0ECB5D}"/>
    <cellStyle name="Normal 7 3 4 3 2 3 3 3 2" xfId="31430" xr:uid="{EAB0C2EA-DC67-4172-92E3-7F9D56EB00AD}"/>
    <cellStyle name="Normal 7 3 4 3 2 3 3 4" xfId="31627" xr:uid="{9BD9345E-9D68-4A3B-B175-A464CEC94D75}"/>
    <cellStyle name="Normal 7 3 4 3 2 4" xfId="25412" xr:uid="{F055F10B-64A1-40D8-B460-1A174561E6AE}"/>
    <cellStyle name="Normal 7 3 4 3 3" xfId="1381" xr:uid="{00000000-0005-0000-0000-00003B070000}"/>
    <cellStyle name="Normal 7 3 4 3 4" xfId="2984" xr:uid="{00000000-0005-0000-0000-000009080000}"/>
    <cellStyle name="Normal 7 3 4 3 4 2" xfId="31297" xr:uid="{51B7DBEA-ED31-4954-9F86-83029453074D}"/>
    <cellStyle name="Normal 7 3 4 3 5" xfId="2148" xr:uid="{00000000-0005-0000-0000-000001030000}"/>
    <cellStyle name="Normal 7 3 4 3 5 2" xfId="4668" xr:uid="{E82F8251-A2EF-493C-99EC-798453FDB072}"/>
    <cellStyle name="Normal 7 3 4 3 5 3" xfId="30228" xr:uid="{A6924A06-14A6-48AE-A85A-4DABC1CC13E5}"/>
    <cellStyle name="Normal 7 3 4 3 5 3 2" xfId="31372" xr:uid="{C8D4E907-8DE5-4032-99CD-497732C57A8C}"/>
    <cellStyle name="Normal 7 3 4 3 5 4" xfId="31568" xr:uid="{2AED3941-1FFB-4F03-B67E-AF20682A3540}"/>
    <cellStyle name="Normal 7 3 4 3 6" xfId="4057" xr:uid="{19AF6C94-1102-41EB-A615-06CFDA2F78F6}"/>
    <cellStyle name="Normal 7 3 4 3 6 2" xfId="4817" xr:uid="{0CC34133-4C51-4581-8706-421D8E52AF25}"/>
    <cellStyle name="Normal 7 3 4 3 6 3" xfId="30342" xr:uid="{F2BB3124-6AE4-40BC-B519-5A61E185E003}"/>
    <cellStyle name="Normal 7 3 4 3 6 3 2" xfId="31484" xr:uid="{6FDB91E1-41FC-4670-9B2F-D9DC69D295B1}"/>
    <cellStyle name="Normal 7 3 4 3 6 4" xfId="31682" xr:uid="{94F26B9A-DF18-4DFF-9BB3-356E8653AEE6}"/>
    <cellStyle name="Normal 7 3 4 3 7" xfId="30161" xr:uid="{8FB8729F-E256-4613-98CA-4EC4024F1636}"/>
    <cellStyle name="Normal 7 3 4 3 7 2" xfId="30531" xr:uid="{D8F8BCBD-9FA9-4694-BE0E-FA68B6A82F77}"/>
    <cellStyle name="Normal 7 3 4 4" xfId="1382" xr:uid="{00000000-0005-0000-0000-00003C070000}"/>
    <cellStyle name="Normal 7 3 4 4 2" xfId="2029" xr:uid="{00000000-0005-0000-0000-00003D070000}"/>
    <cellStyle name="Normal 7 3 4 4 3" xfId="3764" xr:uid="{00000000-0005-0000-0000-00009C060000}"/>
    <cellStyle name="Normal 7 3 4 4 3 2" xfId="4746" xr:uid="{0576D2F5-5022-46BF-A95D-FDE144D163B9}"/>
    <cellStyle name="Normal 7 3 4 4 3 3" xfId="30288" xr:uid="{33067305-5030-4C44-A096-EB1A04AB9E17}"/>
    <cellStyle name="Normal 7 3 4 4 3 3 2" xfId="31431" xr:uid="{5464B581-FC1F-4F05-88EE-62C6E6E88CAA}"/>
    <cellStyle name="Normal 7 3 4 4 3 4" xfId="31628" xr:uid="{0A8F1EDA-FA33-459B-B2F0-524CCFD0733E}"/>
    <cellStyle name="Normal 7 3 4 5" xfId="2147" xr:uid="{00000000-0005-0000-0000-0000FF020000}"/>
    <cellStyle name="Normal 7 3 4 5 2" xfId="4675" xr:uid="{62B191F5-1F42-4E10-9F64-94BCDEA70967}"/>
    <cellStyle name="Normal 7 3 4 5 3" xfId="30227" xr:uid="{754916DA-38F4-4DB4-AC60-276D3B784FE8}"/>
    <cellStyle name="Normal 7 3 4 5 3 2" xfId="31371" xr:uid="{044A87F7-8EA1-490E-9C8D-11D6D6BAE37E}"/>
    <cellStyle name="Normal 7 3 4 5 4" xfId="31567" xr:uid="{5DA86EC8-8286-4878-8542-77217A13FFA4}"/>
    <cellStyle name="Normal 7 3 4 6" xfId="4056" xr:uid="{FA0FC87F-FC4E-4E3F-98FE-B3C6B8313692}"/>
    <cellStyle name="Normal 7 3 4 6 2" xfId="4764" xr:uid="{56DF81AD-9939-4BBA-9856-A8B717C867ED}"/>
    <cellStyle name="Normal 7 3 4 6 3" xfId="30341" xr:uid="{B20B5A7A-FDC4-4249-8466-A745C0238C84}"/>
    <cellStyle name="Normal 7 3 4 6 3 2" xfId="31483" xr:uid="{A0200AC4-E0FC-4EF7-BE2C-B088557646B3}"/>
    <cellStyle name="Normal 7 3 4 6 4" xfId="31681" xr:uid="{3694F6B6-85D0-4B9D-A3E8-21FFBEDC8837}"/>
    <cellStyle name="Normal 7 3 4 7" xfId="30160" xr:uid="{547D83AB-00BA-499B-81A0-779EECACE4D6}"/>
    <cellStyle name="Normal 7 3 4 7 2" xfId="30530" xr:uid="{C34CEC2F-9910-42A5-A6D6-E9823FE39A10}"/>
    <cellStyle name="Normal 7 3 5" xfId="2071" xr:uid="{00000000-0005-0000-0000-0000F2020000}"/>
    <cellStyle name="Normal 7 3 5 2" xfId="4778" xr:uid="{2BC8EFBC-06F5-4C7E-B0DC-F1B8E24A78E5}"/>
    <cellStyle name="Normal 7 3 5 3" xfId="30170" xr:uid="{DECA1B29-BBE5-4B43-B1E4-970DDF40EAFE}"/>
    <cellStyle name="Normal 7 3 5 3 2" xfId="30532" xr:uid="{1E65DB43-42EC-4ED4-993E-326E053D0E1B}"/>
    <cellStyle name="Normal 7 3 5 4" xfId="31510" xr:uid="{62585BCE-F536-46B9-8EFD-7DDBD82F7D6A}"/>
    <cellStyle name="Normal 7 3 6" xfId="29578" xr:uid="{F508C06F-0760-4DB3-8A82-A860AE1FCD26}"/>
    <cellStyle name="Normal 7 3 6 2" xfId="31245" xr:uid="{35461E4B-121A-4F8F-8CB4-021E38307A97}"/>
    <cellStyle name="Normal 7 3 6 3" xfId="30475" xr:uid="{EA0BC44F-1276-48AD-906F-6873BECD3DA1}"/>
    <cellStyle name="Normal 7 3 7" xfId="30114" xr:uid="{AA681422-51CE-46B6-A8B2-24AE11AA003A}"/>
    <cellStyle name="Normal 7 3 7 2" xfId="31500" xr:uid="{57282A1B-C9B2-4738-A048-DE5BEE2B6052}"/>
    <cellStyle name="Normal 7 4" xfId="1383" xr:uid="{00000000-0005-0000-0000-00003E070000}"/>
    <cellStyle name="Normal 7 4 10" xfId="1384" xr:uid="{00000000-0005-0000-0000-00003F070000}"/>
    <cellStyle name="Normal 7 4 10 10" xfId="12624" xr:uid="{E39E0DB2-1C99-4921-9289-604FC440D3A7}"/>
    <cellStyle name="Normal 7 4 10 2" xfId="1385" xr:uid="{00000000-0005-0000-0000-000040070000}"/>
    <cellStyle name="Normal 7 4 10 2 2" xfId="2985" xr:uid="{00000000-0005-0000-0000-00000E080000}"/>
    <cellStyle name="Normal 7 4 10 2 2 2" xfId="6134" xr:uid="{58BC0567-405B-4413-914D-5689FA1AE9E6}"/>
    <cellStyle name="Normal 7 4 10 2 2 2 2" xfId="25973" xr:uid="{F32906AA-0510-44F9-AFF5-3E96B250F34E}"/>
    <cellStyle name="Normal 7 4 10 2 2 2 3" xfId="27349" xr:uid="{D1FF3C20-ECA0-445F-B991-2445EF58CA2F}"/>
    <cellStyle name="Normal 7 4 10 2 2 2 4" xfId="15612" xr:uid="{A53AFE9F-0E8E-4969-A9A4-79BCBB14F77E}"/>
    <cellStyle name="Normal 7 4 10 2 2 3" xfId="8065" xr:uid="{7212056B-159D-48BF-83C8-1347DB78FEC6}"/>
    <cellStyle name="Normal 7 4 10 2 2 3 2" xfId="28763" xr:uid="{0667C046-2EFC-4FAD-A0D1-FF6576649D79}"/>
    <cellStyle name="Normal 7 4 10 2 2 3 3" xfId="18445" xr:uid="{6262987E-DA53-4006-977A-3849AD0E8858}"/>
    <cellStyle name="Normal 7 4 10 2 2 4" xfId="10898" xr:uid="{F637C2E1-7753-4B4C-8F16-9AA66DDDAEF0}"/>
    <cellStyle name="Normal 7 4 10 2 2 4 2" xfId="21278" xr:uid="{6613C23C-B3E5-4227-8591-EB121E6D78E9}"/>
    <cellStyle name="Normal 7 4 10 2 2 5" xfId="22712" xr:uid="{3706A199-799F-4D6F-83FD-41BDE783AE20}"/>
    <cellStyle name="Normal 7 4 10 2 2 6" xfId="13480" xr:uid="{F64751DD-61FF-49E7-BFF5-F0A719CB7884}"/>
    <cellStyle name="Normal 7 4 10 2 3" xfId="5401" xr:uid="{5983E34B-CA1D-45DA-8353-366D5E3A0CB4}"/>
    <cellStyle name="Normal 7 4 10 2 3 2" xfId="23453" xr:uid="{225ACEA7-5C66-4905-85C6-E09D28963687}"/>
    <cellStyle name="Normal 7 4 10 2 3 3" xfId="26500" xr:uid="{EC4744C8-04D9-4EC6-8C7D-BD8F9EF2515F}"/>
    <cellStyle name="Normal 7 4 10 2 3 4" xfId="14698" xr:uid="{3D4EA00A-6101-40BC-B90B-10E6FC343E5C}"/>
    <cellStyle name="Normal 7 4 10 2 4" xfId="7151" xr:uid="{A7ECD047-1A9C-410E-881F-47F5A66CACB4}"/>
    <cellStyle name="Normal 7 4 10 2 4 2" xfId="28099" xr:uid="{ABDA0BE5-DD38-480E-92B7-0A0E036EF30E}"/>
    <cellStyle name="Normal 7 4 10 2 4 3" xfId="26536" xr:uid="{B3F0F765-866B-42F2-8B79-EDCEE9283A31}"/>
    <cellStyle name="Normal 7 4 10 2 4 4" xfId="17531" xr:uid="{A6A9B4F8-16F6-490E-AB24-06E45B887DEE}"/>
    <cellStyle name="Normal 7 4 10 2 5" xfId="9984" xr:uid="{B0E34A6C-8106-4A35-BE87-8A751D666FA6}"/>
    <cellStyle name="Normal 7 4 10 2 5 2" xfId="29450" xr:uid="{6D64EC46-F50E-44F4-860D-875C63C9FF2B}"/>
    <cellStyle name="Normal 7 4 10 2 5 3" xfId="20364" xr:uid="{B05791DD-FB82-4608-A729-E2967A40F98A}"/>
    <cellStyle name="Normal 7 4 10 2 6" xfId="23356" xr:uid="{BB82E11A-01DC-407C-BA19-8383DF702642}"/>
    <cellStyle name="Normal 7 4 10 2 7" xfId="12782" xr:uid="{2A40A123-DB6D-4CAD-B3EF-8D16581D2066}"/>
    <cellStyle name="Normal 7 4 10 3" xfId="1386" xr:uid="{00000000-0005-0000-0000-000041070000}"/>
    <cellStyle name="Normal 7 4 10 3 2" xfId="5402" xr:uid="{90229E99-CEEA-4005-976E-676561CE60D7}"/>
    <cellStyle name="Normal 7 4 10 3 2 2" xfId="27217" xr:uid="{68BD47C5-D462-4D85-B923-6CEFB2F05EF6}"/>
    <cellStyle name="Normal 7 4 10 3 2 3" xfId="28097" xr:uid="{DE055B0B-A8BE-45C7-ABC5-2C84D52B9FE3}"/>
    <cellStyle name="Normal 7 4 10 3 2 4" xfId="14699" xr:uid="{2D77293D-C59F-4086-931B-813966E04C5A}"/>
    <cellStyle name="Normal 7 4 10 3 3" xfId="7152" xr:uid="{F1967FBE-A3A8-4F88-8621-8D068AA57768}"/>
    <cellStyle name="Normal 7 4 10 3 3 2" xfId="28572" xr:uid="{2CE122AC-64CC-4038-8FB4-F43AAC17B16B}"/>
    <cellStyle name="Normal 7 4 10 3 3 3" xfId="26354" xr:uid="{B1A30EA3-D358-431D-A7CF-EDDD9E8E93B9}"/>
    <cellStyle name="Normal 7 4 10 3 3 4" xfId="17532" xr:uid="{50931B32-2847-4DB6-8D45-6F68A911D218}"/>
    <cellStyle name="Normal 7 4 10 3 4" xfId="9985" xr:uid="{D28DB7C0-0AF3-46D3-AC36-B9786005EE04}"/>
    <cellStyle name="Normal 7 4 10 3 4 2" xfId="29451" xr:uid="{D7534AF6-ADC2-493F-A75A-91233F6F7645}"/>
    <cellStyle name="Normal 7 4 10 3 4 3" xfId="20365" xr:uid="{E7C29FA1-E4CF-43C0-832F-7E082E95E71A}"/>
    <cellStyle name="Normal 7 4 10 3 5" xfId="23165" xr:uid="{BC4588E6-59EB-42D4-8C1A-C396DA859E20}"/>
    <cellStyle name="Normal 7 4 10 3 6" xfId="13287" xr:uid="{5FAD2BCB-9C26-4C51-BDB6-E0584DEC405D}"/>
    <cellStyle name="Normal 7 4 10 4" xfId="2391" xr:uid="{00000000-0005-0000-0000-00000C080000}"/>
    <cellStyle name="Normal 7 4 10 4 2" xfId="7517" xr:uid="{6071AF00-0683-4207-8FFF-1FA95E4222DF}"/>
    <cellStyle name="Normal 7 4 10 4 2 2" xfId="28089" xr:uid="{E8F543B3-88BC-48D6-AD29-96E64116D095}"/>
    <cellStyle name="Normal 7 4 10 4 2 3" xfId="17897" xr:uid="{3F714F41-FAB1-45A4-AEC1-FFFF63D53736}"/>
    <cellStyle name="Normal 7 4 10 4 3" xfId="10350" xr:uid="{AC62CA15-CE9F-470F-BF7F-19EFF0654FFD}"/>
    <cellStyle name="Normal 7 4 10 4 3 2" xfId="20730" xr:uid="{2B5476F8-1542-4A45-9B8B-CA77C4C773B9}"/>
    <cellStyle name="Normal 7 4 10 4 4" xfId="22885" xr:uid="{CEE392DA-D99F-41B2-9AB5-1684E1A933D9}"/>
    <cellStyle name="Normal 7 4 10 4 5" xfId="15064" xr:uid="{ECCB2C17-EA3D-4753-B88E-D1A79FC6BB59}"/>
    <cellStyle name="Normal 7 4 10 5" xfId="4059" xr:uid="{A47C9DAF-18CB-48BA-8AD7-5149BEA6F166}"/>
    <cellStyle name="Normal 7 4 10 5 2" xfId="8838" xr:uid="{93A520FB-BDD6-4069-BCED-3F1BC303313B}"/>
    <cellStyle name="Normal 7 4 10 5 2 2" xfId="28993" xr:uid="{0C8C64D4-78B4-42B4-8837-FAD504081FC6}"/>
    <cellStyle name="Normal 7 4 10 5 2 3" xfId="19218" xr:uid="{E0313ABF-E8D0-4EF3-B070-B58464E5B21E}"/>
    <cellStyle name="Normal 7 4 10 5 3" xfId="11671" xr:uid="{8B166987-21CC-4FE9-90CF-4B5C0D0BF008}"/>
    <cellStyle name="Normal 7 4 10 5 3 2" xfId="22051" xr:uid="{26496B1F-C615-4E80-8037-4D4E0929AD27}"/>
    <cellStyle name="Normal 7 4 10 5 4" xfId="24472" xr:uid="{BFEDEBE2-F864-495A-899E-53D5D1B5AB36}"/>
    <cellStyle name="Normal 7 4 10 5 5" xfId="16385" xr:uid="{36CBD321-650A-4674-8A2E-13B231E90F45}"/>
    <cellStyle name="Normal 7 4 10 6" xfId="5400" xr:uid="{15474A07-3C10-49DE-874C-C083673A395B}"/>
    <cellStyle name="Normal 7 4 10 6 2" xfId="27162" xr:uid="{D4D8E402-8606-4174-9130-005E070C7A57}"/>
    <cellStyle name="Normal 7 4 10 6 3" xfId="28699" xr:uid="{AAD42802-2F27-424F-890C-4FD7599FF5B0}"/>
    <cellStyle name="Normal 7 4 10 6 4" xfId="14697" xr:uid="{61584101-1BC3-499F-B444-1B5DC1EE4865}"/>
    <cellStyle name="Normal 7 4 10 7" xfId="7150" xr:uid="{04AB0BB5-814C-4F52-A8CA-8C1F0AE8867C}"/>
    <cellStyle name="Normal 7 4 10 7 2" xfId="27946" xr:uid="{C558BB38-0E73-4659-A8A0-91FE0F16FF06}"/>
    <cellStyle name="Normal 7 4 10 7 3" xfId="17530" xr:uid="{571B3FC1-21A8-45C8-93F5-0BA17E336227}"/>
    <cellStyle name="Normal 7 4 10 8" xfId="9983" xr:uid="{03793677-D02C-48A4-AB20-AB22B8E884A6}"/>
    <cellStyle name="Normal 7 4 10 8 2" xfId="20363" xr:uid="{81B37CF5-A956-49DE-BA6A-F3A156E5D91D}"/>
    <cellStyle name="Normal 7 4 10 9" xfId="23485" xr:uid="{70C65870-8499-4097-83B5-10365053E891}"/>
    <cellStyle name="Normal 7 4 11" xfId="1387" xr:uid="{00000000-0005-0000-0000-000042070000}"/>
    <cellStyle name="Normal 7 4 11 10" xfId="12500" xr:uid="{9BEF4524-4829-4979-8370-839308CFC792}"/>
    <cellStyle name="Normal 7 4 11 2" xfId="3417" xr:uid="{00000000-0005-0000-0000-000011080000}"/>
    <cellStyle name="Normal 7 4 11 2 2" xfId="6471" xr:uid="{56A464E2-F958-41E9-88E6-4F5E11A858F6}"/>
    <cellStyle name="Normal 7 4 11 2 2 2" xfId="23037" xr:uid="{5F7D9BE0-8BD6-482E-A322-C8983DFBAE09}"/>
    <cellStyle name="Normal 7 4 11 2 2 3" xfId="28007" xr:uid="{E9DC5484-2CC7-452C-8017-5982DB62A54E}"/>
    <cellStyle name="Normal 7 4 11 2 2 4" xfId="16042" xr:uid="{D4C3B72B-1C5A-4D24-A675-DFFD132575F8}"/>
    <cellStyle name="Normal 7 4 11 2 3" xfId="8495" xr:uid="{94706112-406A-44CD-B0C2-467DC57FC4CB}"/>
    <cellStyle name="Normal 7 4 11 2 3 2" xfId="28614" xr:uid="{F10440D7-0FA7-43DA-8767-2FC1B0B01ED3}"/>
    <cellStyle name="Normal 7 4 11 2 3 3" xfId="28932" xr:uid="{DF0F9BB2-3AE3-43A8-89B5-647D76FA9FF3}"/>
    <cellStyle name="Normal 7 4 11 2 3 4" xfId="18875" xr:uid="{3A6FFCC7-DE6A-4B74-8ACA-2BBC545E5CAD}"/>
    <cellStyle name="Normal 7 4 11 2 4" xfId="11328" xr:uid="{0CE2380F-264F-420E-8716-A243A9787FB4}"/>
    <cellStyle name="Normal 7 4 11 2 4 2" xfId="29481" xr:uid="{C6EF1CE8-29B6-4241-9DD1-64ED89631239}"/>
    <cellStyle name="Normal 7 4 11 2 4 3" xfId="21708" xr:uid="{41EB82DA-43E0-441F-92C5-EC986F91CB76}"/>
    <cellStyle name="Normal 7 4 11 2 5" xfId="23270" xr:uid="{E66039F7-CF61-4055-93B1-FB74E638F62E}"/>
    <cellStyle name="Normal 7 4 11 2 6" xfId="13997" xr:uid="{DCDACEC0-61C6-4FE1-A6AE-D95E55FECA20}"/>
    <cellStyle name="Normal 7 4 11 3" xfId="2817" xr:uid="{00000000-0005-0000-0000-000012080000}"/>
    <cellStyle name="Normal 7 4 11 3 2" xfId="6032" xr:uid="{015F607C-C5BA-47F0-9077-B6A5367B7857}"/>
    <cellStyle name="Normal 7 4 11 3 2 2" xfId="26512" xr:uid="{1DB3F147-0DF4-4A67-89A2-0EE7A9ECB8EA}"/>
    <cellStyle name="Normal 7 4 11 3 2 3" xfId="15486" xr:uid="{EF31F597-F30B-4827-BB92-323198C7688A}"/>
    <cellStyle name="Normal 7 4 11 3 3" xfId="7939" xr:uid="{1B610E9B-1938-4DEB-99B5-75A8D02A9270}"/>
    <cellStyle name="Normal 7 4 11 3 3 2" xfId="18319" xr:uid="{B31BC9A6-5186-46A9-96DD-538B165E66A0}"/>
    <cellStyle name="Normal 7 4 11 3 4" xfId="10772" xr:uid="{795713ED-7E30-4ABB-B50C-E0BE9BC9BFFC}"/>
    <cellStyle name="Normal 7 4 11 3 4 2" xfId="21152" xr:uid="{215CED11-D531-4524-B3EA-9CAD4873CAC5}"/>
    <cellStyle name="Normal 7 4 11 3 5" xfId="24596" xr:uid="{972C80E3-438F-4583-93A7-502503F64D0D}"/>
    <cellStyle name="Normal 7 4 11 3 6" xfId="13286" xr:uid="{FE607638-FDCE-4126-B7F9-101AC49FE9D4}"/>
    <cellStyle name="Normal 7 4 11 4" xfId="2269" xr:uid="{00000000-0005-0000-0000-000010080000}"/>
    <cellStyle name="Normal 7 4 11 4 2" xfId="7395" xr:uid="{7BB7EF9D-4851-44A7-9510-1CB0FFF6EF85}"/>
    <cellStyle name="Normal 7 4 11 4 2 2" xfId="28273" xr:uid="{DA11D543-0EE4-47D6-94AF-349B46E85CAC}"/>
    <cellStyle name="Normal 7 4 11 4 2 3" xfId="17775" xr:uid="{623B9985-75AE-4679-9B67-34BF13072187}"/>
    <cellStyle name="Normal 7 4 11 4 3" xfId="10228" xr:uid="{9ECD19C3-FFB6-4740-B8CB-9CFA90730B94}"/>
    <cellStyle name="Normal 7 4 11 4 3 2" xfId="20608" xr:uid="{A88319F0-B6A7-49DD-A3BB-D23EF6CC62D0}"/>
    <cellStyle name="Normal 7 4 11 4 4" xfId="25470" xr:uid="{F4304C93-9A1A-4AC7-B4C1-4683D0AE4DA4}"/>
    <cellStyle name="Normal 7 4 11 4 5" xfId="14942" xr:uid="{E5EE7506-D514-4CF9-BFB6-F53C9628D025}"/>
    <cellStyle name="Normal 7 4 11 5" xfId="4058" xr:uid="{3893B720-22DE-418C-BCFF-F939857B3691}"/>
    <cellStyle name="Normal 7 4 11 5 2" xfId="8837" xr:uid="{8C77606E-F367-4C2C-847B-E32170DA67E2}"/>
    <cellStyle name="Normal 7 4 11 5 2 2" xfId="19217" xr:uid="{D809E49E-C5B7-43B8-9B85-796BE2E323F0}"/>
    <cellStyle name="Normal 7 4 11 5 3" xfId="11670" xr:uid="{49EF51CA-0745-482E-BCAE-346B1E3DD61C}"/>
    <cellStyle name="Normal 7 4 11 5 3 2" xfId="22050" xr:uid="{634DCD8F-7447-42B4-B51C-F73E018D1D91}"/>
    <cellStyle name="Normal 7 4 11 5 4" xfId="26607" xr:uid="{6607F834-8310-4FAB-AF3A-C987064EBA7D}"/>
    <cellStyle name="Normal 7 4 11 5 5" xfId="16384" xr:uid="{2807DCF7-21C1-402B-A4C1-263FC1FE6DD6}"/>
    <cellStyle name="Normal 7 4 11 6" xfId="5403" xr:uid="{8E270C27-9D00-4E1B-8BBC-4ED1D11CCD4D}"/>
    <cellStyle name="Normal 7 4 11 6 2" xfId="14700" xr:uid="{5ED0D250-85DA-463A-9268-20A15AB5B81F}"/>
    <cellStyle name="Normal 7 4 11 7" xfId="7153" xr:uid="{722FA43A-6E4C-4E77-80C2-9CAD274880D3}"/>
    <cellStyle name="Normal 7 4 11 7 2" xfId="17533" xr:uid="{7097922A-8254-4B00-A4DE-A162705755B0}"/>
    <cellStyle name="Normal 7 4 11 8" xfId="9986" xr:uid="{E70B3B93-5916-4254-97DA-345D84BACCDF}"/>
    <cellStyle name="Normal 7 4 11 8 2" xfId="20366" xr:uid="{0D389D67-370B-4658-8F72-5D2ECED72B84}"/>
    <cellStyle name="Normal 7 4 11 9" xfId="23663" xr:uid="{B1565FF6-FCBB-4338-8555-D139FA72E5D0}"/>
    <cellStyle name="Normal 7 4 12" xfId="1388" xr:uid="{00000000-0005-0000-0000-000043070000}"/>
    <cellStyle name="Normal 7 4 12 2" xfId="3418" xr:uid="{00000000-0005-0000-0000-000014080000}"/>
    <cellStyle name="Normal 7 4 12 2 2" xfId="6472" xr:uid="{C53A0368-3BD9-4648-86B9-9FBDB991B38C}"/>
    <cellStyle name="Normal 7 4 12 2 2 2" xfId="27724" xr:uid="{95B83E74-EF60-4EAD-A6C9-C0ED5BA194DF}"/>
    <cellStyle name="Normal 7 4 12 2 2 3" xfId="16043" xr:uid="{6A35A00E-3B8B-4927-B9D1-49897D5041D7}"/>
    <cellStyle name="Normal 7 4 12 2 3" xfId="8496" xr:uid="{27B2C5E9-D1AE-4620-AC38-BC35C286A93C}"/>
    <cellStyle name="Normal 7 4 12 2 3 2" xfId="18876" xr:uid="{D4654E81-1D4D-4809-A2F5-0484A441C4A9}"/>
    <cellStyle name="Normal 7 4 12 2 4" xfId="11329" xr:uid="{73E84DC8-78B2-4A3A-80AE-C6FC2D7B9558}"/>
    <cellStyle name="Normal 7 4 12 2 4 2" xfId="21709" xr:uid="{D11AF022-3223-4726-9A85-68D8E66554E0}"/>
    <cellStyle name="Normal 7 4 12 2 5" xfId="23833" xr:uid="{C8093F53-6DCE-40E7-9C84-186F93EFBB1A}"/>
    <cellStyle name="Normal 7 4 12 2 6" xfId="13998" xr:uid="{553E88FE-93CB-4E52-B1E2-B8F82EDC187A}"/>
    <cellStyle name="Normal 7 4 12 3" xfId="4116" xr:uid="{CF6AE729-3400-4866-8295-14C644B958B1}"/>
    <cellStyle name="Normal 7 4 12 3 2" xfId="8887" xr:uid="{5C20B8B2-50A4-4906-8756-31284492D646}"/>
    <cellStyle name="Normal 7 4 12 3 2 2" xfId="29002" xr:uid="{453A5423-36A4-4D82-9A42-1748DE6B5DD1}"/>
    <cellStyle name="Normal 7 4 12 3 2 3" xfId="19267" xr:uid="{7DA8253D-3D21-4D9A-8A93-E030AC3F2F3F}"/>
    <cellStyle name="Normal 7 4 12 3 3" xfId="11720" xr:uid="{3A48A19B-3F2D-4760-869D-835E5A68682C}"/>
    <cellStyle name="Normal 7 4 12 3 3 2" xfId="22100" xr:uid="{67781054-8DFF-4D16-BA03-FE53DAF3ABE9}"/>
    <cellStyle name="Normal 7 4 12 3 4" xfId="25605" xr:uid="{EDD4C9DD-27EE-49A8-84B3-85C72607E545}"/>
    <cellStyle name="Normal 7 4 12 3 5" xfId="16434" xr:uid="{5720CED4-1D1D-437E-98FE-8D030602EA43}"/>
    <cellStyle name="Normal 7 4 12 4" xfId="5404" xr:uid="{D423420C-71DF-4A48-93C3-1B18F353F3EE}"/>
    <cellStyle name="Normal 7 4 12 4 2" xfId="25604" xr:uid="{086AB1D6-2839-417D-910A-3E22595AB373}"/>
    <cellStyle name="Normal 7 4 12 4 3" xfId="26547" xr:uid="{79BF2465-24BC-4F16-972F-782A852D7926}"/>
    <cellStyle name="Normal 7 4 12 4 4" xfId="14701" xr:uid="{DFD2889B-EE37-4557-BA49-D391147A3CC0}"/>
    <cellStyle name="Normal 7 4 12 5" xfId="7154" xr:uid="{E86D86D3-D11B-4CA0-8F5A-37140ECB7C13}"/>
    <cellStyle name="Normal 7 4 12 5 2" xfId="26461" xr:uid="{99809174-949D-475C-A707-19CB4C775426}"/>
    <cellStyle name="Normal 7 4 12 5 3" xfId="17534" xr:uid="{FFF0C2B8-6A3F-4202-AEF0-9FD2712E1A76}"/>
    <cellStyle name="Normal 7 4 12 6" xfId="9987" xr:uid="{96AD20DD-F12E-4CAD-8298-2BFB0780256B}"/>
    <cellStyle name="Normal 7 4 12 6 2" xfId="20367" xr:uid="{697AD989-A40B-40AB-A6ED-F1463052333B}"/>
    <cellStyle name="Normal 7 4 12 7" xfId="25414" xr:uid="{A71B0B51-9961-4A1B-8B03-2AD732A86524}"/>
    <cellStyle name="Normal 7 4 12 8" xfId="12658" xr:uid="{E40EC2A3-C163-47D6-B782-3F5EABD0688A}"/>
    <cellStyle name="Normal 7 4 13" xfId="1389" xr:uid="{00000000-0005-0000-0000-000044070000}"/>
    <cellStyle name="Normal 7 4 13 2" xfId="5405" xr:uid="{26788EDD-418F-4E1C-9DCD-CED5B9F56936}"/>
    <cellStyle name="Normal 7 4 13 2 2" xfId="23570" xr:uid="{33F23C0F-79EB-4A7F-B8A1-245C3DA1E51F}"/>
    <cellStyle name="Normal 7 4 13 2 3" xfId="28325" xr:uid="{036C5285-F597-488E-8D2B-9530BA725187}"/>
    <cellStyle name="Normal 7 4 13 2 4" xfId="14702" xr:uid="{3118D945-0194-4CE5-9FE1-9FC8EB95E9C6}"/>
    <cellStyle name="Normal 7 4 13 3" xfId="7155" xr:uid="{9377453A-6ED2-4A9C-8041-8CDDD80AC99E}"/>
    <cellStyle name="Normal 7 4 13 3 2" xfId="25330" xr:uid="{D5C8EE71-B73A-4B2D-BCBB-AF26FF13E38B}"/>
    <cellStyle name="Normal 7 4 13 3 3" xfId="17535" xr:uid="{87865F9E-9231-4361-899D-88FB39190BB3}"/>
    <cellStyle name="Normal 7 4 13 4" xfId="9988" xr:uid="{1E5E9B8A-4DC2-4DC3-9BA3-BC349DC9D373}"/>
    <cellStyle name="Normal 7 4 13 4 2" xfId="20368" xr:uid="{A2FBD245-1426-4591-9B7F-8E4D5790A08B}"/>
    <cellStyle name="Normal 7 4 13 5" xfId="25350" xr:uid="{6C027075-70AD-4093-92FC-3B16D5CE26C3}"/>
    <cellStyle name="Normal 7 4 13 6" xfId="13356" xr:uid="{04EA1659-C33E-44CB-A130-87D58BBB89D5}"/>
    <cellStyle name="Normal 7 4 14" xfId="2432" xr:uid="{00000000-0005-0000-0000-000016080000}"/>
    <cellStyle name="Normal 7 4 14 2" xfId="5728" xr:uid="{C84917D8-661A-4DF3-9292-38E074A869A2}"/>
    <cellStyle name="Normal 7 4 14 2 2" xfId="28174" xr:uid="{454898D2-36CA-4CAC-825D-DFFE598FCDE9}"/>
    <cellStyle name="Normal 7 4 14 2 3" xfId="15103" xr:uid="{BFFD30BA-1915-43A2-B593-BE77E98D0E0F}"/>
    <cellStyle name="Normal 7 4 14 3" xfId="7556" xr:uid="{36F7DBAC-847F-4235-9CAC-C21825755F5C}"/>
    <cellStyle name="Normal 7 4 14 3 2" xfId="17936" xr:uid="{1213D01D-F1E9-4B79-B43F-CED2C27A9937}"/>
    <cellStyle name="Normal 7 4 14 4" xfId="10389" xr:uid="{83821BF0-1014-4935-9284-D3A32CE8B058}"/>
    <cellStyle name="Normal 7 4 14 4 2" xfId="20769" xr:uid="{2CEBC873-2637-4ACE-9411-EE3B78AC1970}"/>
    <cellStyle name="Normal 7 4 14 5" xfId="24150" xr:uid="{808ACA6E-43F7-4D0E-8708-8534AAB96C6F}"/>
    <cellStyle name="Normal 7 4 14 6" xfId="12818" xr:uid="{D165B4CD-8F0C-4025-B281-6729F877C19E}"/>
    <cellStyle name="Normal 7 4 15" xfId="2159" xr:uid="{00000000-0005-0000-0000-00000B080000}"/>
    <cellStyle name="Normal 7 4 15 2" xfId="7285" xr:uid="{A1D9749D-AA1F-4C7B-8E4B-FDE3E7D745A1}"/>
    <cellStyle name="Normal 7 4 15 2 2" xfId="27850" xr:uid="{404C3E8C-AE5A-4434-918B-8C31DDDA27C6}"/>
    <cellStyle name="Normal 7 4 15 2 3" xfId="17665" xr:uid="{F6D6B153-70C7-4B43-BF28-1826DBA583C5}"/>
    <cellStyle name="Normal 7 4 15 3" xfId="10118" xr:uid="{DF3F9963-4E60-4007-B72C-6B8F9A98951C}"/>
    <cellStyle name="Normal 7 4 15 3 2" xfId="20498" xr:uid="{D25CB1A1-CB9C-4466-A48A-FC54E50F2F5A}"/>
    <cellStyle name="Normal 7 4 15 4" xfId="24793" xr:uid="{6EC9E56A-F77C-441C-BFC3-8BCFDB60924E}"/>
    <cellStyle name="Normal 7 4 15 5" xfId="14832" xr:uid="{A175781E-297D-4418-B069-1F62AA874812}"/>
    <cellStyle name="Normal 7 4 16" xfId="3784" xr:uid="{81EF1548-4C16-47BF-BF10-25113C404E93}"/>
    <cellStyle name="Normal 7 4 16 2" xfId="8622" xr:uid="{19D7927A-4375-4499-ADB9-430C7C019806}"/>
    <cellStyle name="Normal 7 4 16 2 2" xfId="19002" xr:uid="{F2ECE25F-CF2B-4EED-970A-53DBF76CE5EE}"/>
    <cellStyle name="Normal 7 4 16 3" xfId="11455" xr:uid="{47F1BCB7-C5EC-4E1C-B846-A8A092D2D81B}"/>
    <cellStyle name="Normal 7 4 16 3 2" xfId="21835" xr:uid="{9E2E5B5B-3FD1-4659-ACEE-A960D12B4ECC}"/>
    <cellStyle name="Normal 7 4 16 4" xfId="24921" xr:uid="{DEB5D9B5-18EC-4772-9D52-1F1FE0439B11}"/>
    <cellStyle name="Normal 7 4 16 5" xfId="16169" xr:uid="{477ADB08-19B0-4E67-AB1B-27FFD2786841}"/>
    <cellStyle name="Normal 7 4 17" xfId="5399" xr:uid="{690F1435-7DE8-4925-9F66-0628E9CBD82C}"/>
    <cellStyle name="Normal 7 4 17 2" xfId="14696" xr:uid="{727F5B02-50AC-4BFD-8BF7-8F22A0FD67C4}"/>
    <cellStyle name="Normal 7 4 18" xfId="7149" xr:uid="{7CAAF367-0132-4C7E-AEF8-5CEFDC4924E3}"/>
    <cellStyle name="Normal 7 4 18 2" xfId="17529" xr:uid="{BA9E2749-73E0-42D0-877C-FC3362712D9C}"/>
    <cellStyle name="Normal 7 4 19" xfId="9982" xr:uid="{69D094E0-89BE-41C0-91FE-B3D34D4F5A3E}"/>
    <cellStyle name="Normal 7 4 19 2" xfId="20362"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3" xr:uid="{326DA066-606D-4A6F-81A5-7393C513F2D5}"/>
    <cellStyle name="Normal 7 4 2 10 2 2 2" xfId="26863" xr:uid="{516BE980-12FE-4044-9D3F-5BA13CD2085E}"/>
    <cellStyle name="Normal 7 4 2 10 2 2 3" xfId="16044" xr:uid="{7F7F1EDD-CDE6-490F-8330-0456F1444D76}"/>
    <cellStyle name="Normal 7 4 2 10 2 3" xfId="8497" xr:uid="{EB0523FF-7D02-453C-A773-C50BBEFD07B5}"/>
    <cellStyle name="Normal 7 4 2 10 2 3 2" xfId="18877" xr:uid="{625D427A-F717-4599-82F5-33DD73340015}"/>
    <cellStyle name="Normal 7 4 2 10 2 4" xfId="11330" xr:uid="{F9C60D2A-364D-4923-8195-EA68D3532E69}"/>
    <cellStyle name="Normal 7 4 2 10 2 4 2" xfId="21710" xr:uid="{5CDF6532-6CDB-451F-93D4-EA356A37AA50}"/>
    <cellStyle name="Normal 7 4 2 10 2 5" xfId="22666" xr:uid="{C5BE352D-7F0C-40C2-BFA1-BD7FAD1A0E8A}"/>
    <cellStyle name="Normal 7 4 2 10 2 6" xfId="13999" xr:uid="{5CCE3A02-F844-4C4B-81FA-ADDC7E513042}"/>
    <cellStyle name="Normal 7 4 2 10 3" xfId="4212" xr:uid="{2FDC487A-39A3-470F-B49B-EC1A9D081FDE}"/>
    <cellStyle name="Normal 7 4 2 10 3 2" xfId="8983" xr:uid="{A3AB1BF2-6BE2-4370-BD23-DD1782EE57FB}"/>
    <cellStyle name="Normal 7 4 2 10 3 2 2" xfId="29064" xr:uid="{6503F4A7-8A46-488C-B990-EFB6EEB6D363}"/>
    <cellStyle name="Normal 7 4 2 10 3 2 3" xfId="19363" xr:uid="{A9337CC3-2831-4699-8F03-C1229443EDA7}"/>
    <cellStyle name="Normal 7 4 2 10 3 3" xfId="11816" xr:uid="{D1B2F3AF-8E11-4E5E-A133-5F096E3E2F38}"/>
    <cellStyle name="Normal 7 4 2 10 3 3 2" xfId="22196" xr:uid="{B185E9CA-C730-4B5C-A4D6-3205FA860155}"/>
    <cellStyle name="Normal 7 4 2 10 3 4" xfId="23540" xr:uid="{63ACD1BA-4F2A-4A66-9C39-A623DB27C9F0}"/>
    <cellStyle name="Normal 7 4 2 10 3 5" xfId="16530" xr:uid="{FA13A13D-A3AE-471A-89E9-A5917BF8E08A}"/>
    <cellStyle name="Normal 7 4 2 10 4" xfId="5407" xr:uid="{E8955726-9D9A-4ADC-B24B-48ACF6178402}"/>
    <cellStyle name="Normal 7 4 2 10 4 2" xfId="23203" xr:uid="{6EC121F8-F564-4D79-A6EC-6C882CC04332}"/>
    <cellStyle name="Normal 7 4 2 10 4 3" xfId="28564" xr:uid="{D600E24F-2772-499C-8F12-5F346802DE5F}"/>
    <cellStyle name="Normal 7 4 2 10 4 4" xfId="14704" xr:uid="{A6166809-6A5A-4DAF-88E0-611DEF6FCC24}"/>
    <cellStyle name="Normal 7 4 2 10 5" xfId="7157" xr:uid="{E9758D8C-D6E5-4E66-A396-52FABC3BDC4F}"/>
    <cellStyle name="Normal 7 4 2 10 5 2" xfId="28578" xr:uid="{FE4A5594-827C-4716-A4D4-FACBFDCD9897}"/>
    <cellStyle name="Normal 7 4 2 10 5 3" xfId="17537" xr:uid="{124C9572-1BE1-461A-AAB7-3F7FB7B43BE1}"/>
    <cellStyle name="Normal 7 4 2 10 6" xfId="9990" xr:uid="{9A48B0D7-F318-4E58-9ACD-139FF626719D}"/>
    <cellStyle name="Normal 7 4 2 10 6 2" xfId="20370" xr:uid="{BCD9409F-361E-4FED-9036-95356DABF1A3}"/>
    <cellStyle name="Normal 7 4 2 10 7" xfId="22797" xr:uid="{6B5C48F1-0C89-4841-B7B0-C96EB1372B0C}"/>
    <cellStyle name="Normal 7 4 2 10 8" xfId="12783" xr:uid="{C9A5AD2C-0E08-4DF4-83FF-F49C3E235C16}"/>
    <cellStyle name="Normal 7 4 2 11" xfId="1392" xr:uid="{00000000-0005-0000-0000-000047070000}"/>
    <cellStyle name="Normal 7 4 2 11 2" xfId="5408" xr:uid="{B2818A0B-3226-4E9A-A6DB-2902C1C321C0}"/>
    <cellStyle name="Normal 7 4 2 11 2 2" xfId="22743" xr:uid="{7C46150B-D20C-4138-A989-B899F15D0020}"/>
    <cellStyle name="Normal 7 4 2 11 2 3" xfId="27398" xr:uid="{DA955C69-C619-4E89-866A-99FC71794A6A}"/>
    <cellStyle name="Normal 7 4 2 11 2 4" xfId="14705" xr:uid="{DC394850-23FD-4BC1-AE7C-B243455E5BFE}"/>
    <cellStyle name="Normal 7 4 2 11 3" xfId="7158" xr:uid="{8F07DAEF-A773-4BC8-8493-43E703161E6C}"/>
    <cellStyle name="Normal 7 4 2 11 3 2" xfId="28746" xr:uid="{F4EDA823-90FF-4654-9102-8028CA743AB7}"/>
    <cellStyle name="Normal 7 4 2 11 3 3" xfId="17538" xr:uid="{4BA17A94-8B40-48FA-8E07-1131E1FD5466}"/>
    <cellStyle name="Normal 7 4 2 11 4" xfId="9991" xr:uid="{0B784868-CED5-413E-8599-BC9795D9C71E}"/>
    <cellStyle name="Normal 7 4 2 11 4 2" xfId="20371" xr:uid="{BDF57F71-1963-401E-B664-CC14C5C6772F}"/>
    <cellStyle name="Normal 7 4 2 11 5" xfId="25459" xr:uid="{F4A7E4C1-1C5F-486B-84AF-2AE5F4F66ED4}"/>
    <cellStyle name="Normal 7 4 2 11 6" xfId="13481" xr:uid="{B3475F9D-CEB3-4B6D-A7A0-ED5ECEEBB213}"/>
    <cellStyle name="Normal 7 4 2 12" xfId="2441" xr:uid="{00000000-0005-0000-0000-00001B080000}"/>
    <cellStyle name="Normal 7 4 2 12 2" xfId="5735" xr:uid="{F802D390-8974-4741-A616-85DF37F57A94}"/>
    <cellStyle name="Normal 7 4 2 12 2 2" xfId="27461" xr:uid="{FE3DADE7-BA77-471C-B666-80231FFE0D12}"/>
    <cellStyle name="Normal 7 4 2 12 2 3" xfId="15112" xr:uid="{27FAF4B7-29D2-4EEB-B8EC-41B4FBE301D4}"/>
    <cellStyle name="Normal 7 4 2 12 3" xfId="7565" xr:uid="{BAC59092-22A6-444D-AA12-82517F30C920}"/>
    <cellStyle name="Normal 7 4 2 12 3 2" xfId="17945" xr:uid="{EBFEE1AF-C45F-463B-B94A-DF1507751316}"/>
    <cellStyle name="Normal 7 4 2 12 4" xfId="10398" xr:uid="{C2E2FDC4-C132-488F-9028-088E677F6C7A}"/>
    <cellStyle name="Normal 7 4 2 12 4 2" xfId="20778" xr:uid="{7F26E151-12B5-4364-A2E3-12A91E743A80}"/>
    <cellStyle name="Normal 7 4 2 12 5" xfId="24562" xr:uid="{6978E79D-05B2-4DAA-9844-11905C1D9E82}"/>
    <cellStyle name="Normal 7 4 2 12 6" xfId="12827" xr:uid="{23C034C9-8E69-405D-91FD-BCD5C34BF8FB}"/>
    <cellStyle name="Normal 7 4 2 13" xfId="2171" xr:uid="{00000000-0005-0000-0000-000017080000}"/>
    <cellStyle name="Normal 7 4 2 13 2" xfId="7297" xr:uid="{56B5096C-C4E8-4DC5-96DC-1895B036C687}"/>
    <cellStyle name="Normal 7 4 2 13 2 2" xfId="26405" xr:uid="{BB44E6A2-BCF9-4550-B02B-40C106B3E225}"/>
    <cellStyle name="Normal 7 4 2 13 2 3" xfId="17677" xr:uid="{E5AA7D10-29B5-434D-8755-3A02B5CA15BA}"/>
    <cellStyle name="Normal 7 4 2 13 3" xfId="10130" xr:uid="{3DAC6334-6E8E-4C5F-A1DC-4115783478A2}"/>
    <cellStyle name="Normal 7 4 2 13 3 2" xfId="20510" xr:uid="{A318CEA3-2CFA-4422-8E9E-D6651C2F9AD0}"/>
    <cellStyle name="Normal 7 4 2 13 4" xfId="24905" xr:uid="{1A9502AB-86C5-44AB-8357-D8B4DF11BDDF}"/>
    <cellStyle name="Normal 7 4 2 13 5" xfId="14844" xr:uid="{1BD20AEE-596E-4290-9730-036968BFBF81}"/>
    <cellStyle name="Normal 7 4 2 14" xfId="4060" xr:uid="{A52C928B-0856-4A01-A9BB-4449A1D1B8B3}"/>
    <cellStyle name="Normal 7 4 2 14 2" xfId="8839" xr:uid="{FB30465F-B7CC-4F28-A063-BCC281A06B9F}"/>
    <cellStyle name="Normal 7 4 2 14 2 2" xfId="19219" xr:uid="{32B52E39-52B1-4CB8-AC61-1D9D5D33F77B}"/>
    <cellStyle name="Normal 7 4 2 14 3" xfId="11672" xr:uid="{96CC59EF-D42B-464E-AC7E-0233127F020C}"/>
    <cellStyle name="Normal 7 4 2 14 3 2" xfId="22052" xr:uid="{50F0EC97-0FF3-4EA3-8098-DB91A8AD16C0}"/>
    <cellStyle name="Normal 7 4 2 14 4" xfId="28486" xr:uid="{0E4F3AB4-D552-4CA0-A239-6F2EEB860CEA}"/>
    <cellStyle name="Normal 7 4 2 14 5" xfId="16386" xr:uid="{B3186367-6A9D-4680-8A0E-F7529DB54631}"/>
    <cellStyle name="Normal 7 4 2 15" xfId="5406" xr:uid="{79D4F8DE-5A10-4E99-B27D-9889D740562A}"/>
    <cellStyle name="Normal 7 4 2 15 2" xfId="14703" xr:uid="{A71FBF59-8740-450F-8FF6-396BF640BEFF}"/>
    <cellStyle name="Normal 7 4 2 16" xfId="7156" xr:uid="{D4533FCC-9BC1-4F1F-977D-AF718844C10E}"/>
    <cellStyle name="Normal 7 4 2 16 2" xfId="17536" xr:uid="{B8F27E90-A354-4925-A8CA-661F7482FC7D}"/>
    <cellStyle name="Normal 7 4 2 17" xfId="9989" xr:uid="{B470953D-E08F-4A8D-B6E4-39CD18B6BC23}"/>
    <cellStyle name="Normal 7 4 2 17 2" xfId="20369" xr:uid="{3D9F4D91-CB94-499B-87C0-B00147E1E8DA}"/>
    <cellStyle name="Normal 7 4 2 18" xfId="24592" xr:uid="{1796535B-5A62-45B6-8751-25DBCD745909}"/>
    <cellStyle name="Normal 7 4 2 19" xfId="12402" xr:uid="{DAA70829-EF14-479D-847E-D32B374477F0}"/>
    <cellStyle name="Normal 7 4 2 2" xfId="1393" xr:uid="{00000000-0005-0000-0000-000048070000}"/>
    <cellStyle name="Normal 7 4 2 2 10" xfId="5409" xr:uid="{E97C6693-A0A6-445A-ACF3-2EDAE9C7C0C5}"/>
    <cellStyle name="Normal 7 4 2 2 10 2" xfId="14706" xr:uid="{E686141F-7619-48D9-B4DF-B2D3975BA336}"/>
    <cellStyle name="Normal 7 4 2 2 11" xfId="7159" xr:uid="{3078900C-0F6E-4EF1-A5C6-9A490BE7798A}"/>
    <cellStyle name="Normal 7 4 2 2 11 2" xfId="17539" xr:uid="{53F6BD4D-E911-4F6E-BA75-1713252FBBB0}"/>
    <cellStyle name="Normal 7 4 2 2 12" xfId="9992" xr:uid="{0AF1A047-3E7B-422C-8AA3-8721B1313F7A}"/>
    <cellStyle name="Normal 7 4 2 2 12 2" xfId="20372" xr:uid="{9F1E3723-DE9B-4694-9019-A5B51B998673}"/>
    <cellStyle name="Normal 7 4 2 2 13" xfId="23134" xr:uid="{5DA3417C-B410-4F90-BDC1-5BEB3381B700}"/>
    <cellStyle name="Normal 7 4 2 2 14" xfId="12425" xr:uid="{6621C35F-B735-4972-A4AE-7273D70F2315}"/>
    <cellStyle name="Normal 7 4 2 2 2" xfId="1394" xr:uid="{00000000-0005-0000-0000-000049070000}"/>
    <cellStyle name="Normal 7 4 2 2 2 10" xfId="7160" xr:uid="{D0A072D4-8F60-47E2-A223-B65122EA8217}"/>
    <cellStyle name="Normal 7 4 2 2 2 10 2" xfId="17540" xr:uid="{A4273BB8-873A-4994-9C25-8E879758E895}"/>
    <cellStyle name="Normal 7 4 2 2 2 11" xfId="9993" xr:uid="{69E11266-35BE-4819-B7C9-1AF0AB0F913D}"/>
    <cellStyle name="Normal 7 4 2 2 2 11 2" xfId="20373" xr:uid="{6FF9A40D-BE4F-48A7-ACA8-DFEA8147D2F0}"/>
    <cellStyle name="Normal 7 4 2 2 2 12" xfId="24608" xr:uid="{EE61ED54-3AE3-4231-B2FF-D558C7454AF3}"/>
    <cellStyle name="Normal 7 4 2 2 2 13" xfId="12485" xr:uid="{BCE1313A-25B7-4100-BB87-A1D57C9031C6}"/>
    <cellStyle name="Normal 7 4 2 2 2 2" xfId="1395" xr:uid="{00000000-0005-0000-0000-00004A070000}"/>
    <cellStyle name="Normal 7 4 2 2 2 2 10" xfId="13050" xr:uid="{C2FBA6EB-B97E-45E2-A289-B4E94C86452C}"/>
    <cellStyle name="Normal 7 4 2 2 2 2 2" xfId="2821" xr:uid="{00000000-0005-0000-0000-00001F080000}"/>
    <cellStyle name="Normal 7 4 2 2 2 2 2 2" xfId="3422" xr:uid="{00000000-0005-0000-0000-000020080000}"/>
    <cellStyle name="Normal 7 4 2 2 2 2 2 2 2" xfId="6476" xr:uid="{9DB5A884-C42E-4013-A577-F942EA5D9517}"/>
    <cellStyle name="Normal 7 4 2 2 2 2 2 2 2 2" xfId="26346" xr:uid="{8B79CBA3-CC95-4806-980F-151F8701DC98}"/>
    <cellStyle name="Normal 7 4 2 2 2 2 2 2 2 3" xfId="16047" xr:uid="{2BAA1D17-0A06-4EBA-BD0C-970DED256A9E}"/>
    <cellStyle name="Normal 7 4 2 2 2 2 2 2 3" xfId="8500" xr:uid="{350BAA97-AD0C-47B6-A5F4-A0031EA88E71}"/>
    <cellStyle name="Normal 7 4 2 2 2 2 2 2 3 2" xfId="18880" xr:uid="{0663128D-6438-4678-A1F1-DA39B199FEDE}"/>
    <cellStyle name="Normal 7 4 2 2 2 2 2 2 4" xfId="11333" xr:uid="{6D06BC0B-4DDF-48B2-8E87-E56E6E0ADDE9}"/>
    <cellStyle name="Normal 7 4 2 2 2 2 2 2 4 2" xfId="21713" xr:uid="{3C007C49-D1D0-4C63-B0F3-AE1C8B2EDE17}"/>
    <cellStyle name="Normal 7 4 2 2 2 2 2 2 5" xfId="24375" xr:uid="{EAAC9070-6E16-454B-8250-8EC1BCCA33A0}"/>
    <cellStyle name="Normal 7 4 2 2 2 2 2 2 6" xfId="14002" xr:uid="{46FA7D6B-4CC6-40A7-8F6D-B85CB83ABB70}"/>
    <cellStyle name="Normal 7 4 2 2 2 2 2 3" xfId="4360" xr:uid="{7618CF6F-B551-476E-BF60-9D787EE11522}"/>
    <cellStyle name="Normal 7 4 2 2 2 2 2 3 2" xfId="9131" xr:uid="{4B8F598B-2DE0-47F6-8010-F63673C3FDB5}"/>
    <cellStyle name="Normal 7 4 2 2 2 2 2 3 2 2" xfId="29174" xr:uid="{C4FAD623-B4F6-439E-AEE9-C90E3D983ED5}"/>
    <cellStyle name="Normal 7 4 2 2 2 2 2 3 2 3" xfId="19511" xr:uid="{259F11FE-C71C-4611-9872-1D050DF15678}"/>
    <cellStyle name="Normal 7 4 2 2 2 2 2 3 3" xfId="11964" xr:uid="{C696BDEC-5101-487A-A045-2186A71EB81B}"/>
    <cellStyle name="Normal 7 4 2 2 2 2 2 3 3 2" xfId="22344" xr:uid="{BCC3F565-609E-4568-9C8B-C8F9FAEB5B31}"/>
    <cellStyle name="Normal 7 4 2 2 2 2 2 3 4" xfId="23850" xr:uid="{A03A40A1-3F18-4F11-A602-FAF727CEA6AA}"/>
    <cellStyle name="Normal 7 4 2 2 2 2 2 3 5" xfId="16678" xr:uid="{FB6C811E-6D33-4420-BAC9-9667C0A24723}"/>
    <cellStyle name="Normal 7 4 2 2 2 2 2 4" xfId="6036" xr:uid="{F82B1844-7875-4A3A-946F-B2BF492040F6}"/>
    <cellStyle name="Normal 7 4 2 2 2 2 2 4 2" xfId="26037" xr:uid="{2104FDDF-11D3-41FE-89BA-AD2749EB9FA8}"/>
    <cellStyle name="Normal 7 4 2 2 2 2 2 4 3" xfId="15490" xr:uid="{98B0D481-5FCD-4D9E-ACC3-BC16D58EB69C}"/>
    <cellStyle name="Normal 7 4 2 2 2 2 2 5" xfId="7943" xr:uid="{5E752987-CD79-433C-BD4F-9DD79F3A3F3C}"/>
    <cellStyle name="Normal 7 4 2 2 2 2 2 5 2" xfId="18323" xr:uid="{F31E17DC-0938-4580-B372-6268F07F118A}"/>
    <cellStyle name="Normal 7 4 2 2 2 2 2 6" xfId="10776" xr:uid="{4EE02466-A072-42A4-87CA-AA77CD60B9B7}"/>
    <cellStyle name="Normal 7 4 2 2 2 2 2 6 2" xfId="21156" xr:uid="{429CD86E-1AC9-4703-B0B1-79E9078F28AD}"/>
    <cellStyle name="Normal 7 4 2 2 2 2 2 7" xfId="22658" xr:uid="{7EE7DD84-AC34-4D76-826F-B52EBC30D9D6}"/>
    <cellStyle name="Normal 7 4 2 2 2 2 2 8" xfId="13291" xr:uid="{CB5164C9-11FD-4E6D-A315-CF0C51CA88AE}"/>
    <cellStyle name="Normal 7 4 2 2 2 2 3" xfId="3423" xr:uid="{00000000-0005-0000-0000-000021080000}"/>
    <cellStyle name="Normal 7 4 2 2 2 2 3 2" xfId="4571" xr:uid="{E8CD83E8-39C3-4597-AD00-8F712650C686}"/>
    <cellStyle name="Normal 7 4 2 2 2 2 3 2 2" xfId="9342" xr:uid="{31402AB5-9741-4485-95CE-983BC9A30A84}"/>
    <cellStyle name="Normal 7 4 2 2 2 2 3 2 2 2" xfId="19722" xr:uid="{4106608D-C9E2-4C5F-82B2-7EEB49042C6A}"/>
    <cellStyle name="Normal 7 4 2 2 2 2 3 2 3" xfId="12175" xr:uid="{EA1BB4BC-83D8-419A-9A09-90147BD747CD}"/>
    <cellStyle name="Normal 7 4 2 2 2 2 3 2 3 2" xfId="22555" xr:uid="{F6A73EC7-FCA8-48BF-90B8-A1C98BE65EEC}"/>
    <cellStyle name="Normal 7 4 2 2 2 2 3 2 4" xfId="28506" xr:uid="{B6E554A5-CC5A-44F0-B1B8-C88ED5AF629C}"/>
    <cellStyle name="Normal 7 4 2 2 2 2 3 2 5" xfId="16889" xr:uid="{DDD27565-7F34-4A6A-B6C8-73754A5F256C}"/>
    <cellStyle name="Normal 7 4 2 2 2 2 3 3" xfId="6477" xr:uid="{EBA8060D-8A02-40AE-BF3A-909FF341D408}"/>
    <cellStyle name="Normal 7 4 2 2 2 2 3 3 2" xfId="16048" xr:uid="{874C42DF-C533-4C26-9A18-C2C2FD5E1FFE}"/>
    <cellStyle name="Normal 7 4 2 2 2 2 3 4" xfId="8501" xr:uid="{3BE78970-22FE-45EB-B7D0-520689C46016}"/>
    <cellStyle name="Normal 7 4 2 2 2 2 3 4 2" xfId="18881" xr:uid="{F59E80A7-74F4-43D8-849D-DBF8D08F32D4}"/>
    <cellStyle name="Normal 7 4 2 2 2 2 3 5" xfId="11334" xr:uid="{6CF761E3-E685-41DC-9EBC-3944EDC8493C}"/>
    <cellStyle name="Normal 7 4 2 2 2 2 3 5 2" xfId="21714" xr:uid="{1CFDD384-FC7A-47D7-B5D4-16BCC68B229A}"/>
    <cellStyle name="Normal 7 4 2 2 2 2 3 6" xfId="25310" xr:uid="{9F3E0816-F682-4556-8D03-6E4B80BBE9FD}"/>
    <cellStyle name="Normal 7 4 2 2 2 2 3 7" xfId="14003" xr:uid="{041DE4A5-9581-4AD7-86EF-2AC5CDAF2527}"/>
    <cellStyle name="Normal 7 4 2 2 2 2 4" xfId="3421" xr:uid="{00000000-0005-0000-0000-000022080000}"/>
    <cellStyle name="Normal 7 4 2 2 2 2 4 2" xfId="6475" xr:uid="{365EBB34-4B86-44C8-BE0E-D8AFAE23C9B7}"/>
    <cellStyle name="Normal 7 4 2 2 2 2 4 2 2" xfId="28619" xr:uid="{F169F04B-1425-46B0-A3A8-79CEBB963A8D}"/>
    <cellStyle name="Normal 7 4 2 2 2 2 4 2 3" xfId="16046" xr:uid="{07A9171C-89E2-450F-ADA2-B9F1A2960BE5}"/>
    <cellStyle name="Normal 7 4 2 2 2 2 4 3" xfId="8499" xr:uid="{66256638-9C37-4B9D-9538-6A4FF2DE26F3}"/>
    <cellStyle name="Normal 7 4 2 2 2 2 4 3 2" xfId="18879" xr:uid="{F301AD12-95A0-47D3-8C4A-88CF6DF10456}"/>
    <cellStyle name="Normal 7 4 2 2 2 2 4 4" xfId="11332" xr:uid="{A373D0C9-97CA-4660-AC04-F2A14FE5EDF3}"/>
    <cellStyle name="Normal 7 4 2 2 2 2 4 4 2" xfId="21712" xr:uid="{E45BEC5E-B2B4-4E64-9F12-3723BA308CFD}"/>
    <cellStyle name="Normal 7 4 2 2 2 2 4 5" xfId="23008" xr:uid="{ABD75A91-B6DE-45C8-9DB1-FCA22F3AF19D}"/>
    <cellStyle name="Normal 7 4 2 2 2 2 4 6" xfId="14001" xr:uid="{52D16831-D2D6-47D2-B855-6E6367A2BFF4}"/>
    <cellStyle name="Normal 7 4 2 2 2 2 5" xfId="4248" xr:uid="{4CEA5DAE-F98B-4028-99C5-1EB4F184FF54}"/>
    <cellStyle name="Normal 7 4 2 2 2 2 5 2" xfId="9019" xr:uid="{AE02046C-D4E9-47FB-ABDF-DF8070D58B89}"/>
    <cellStyle name="Normal 7 4 2 2 2 2 5 2 2" xfId="29090" xr:uid="{747F736F-8D93-4752-8732-23EFC4B6BC1B}"/>
    <cellStyle name="Normal 7 4 2 2 2 2 5 2 3" xfId="19399" xr:uid="{0DCBF49C-C2D2-4B80-88DC-08C554BDB373}"/>
    <cellStyle name="Normal 7 4 2 2 2 2 5 3" xfId="11852" xr:uid="{2FBE3C4A-802D-4BB0-9C23-7FAA3E225DC4}"/>
    <cellStyle name="Normal 7 4 2 2 2 2 5 3 2" xfId="22232" xr:uid="{8DFFE79F-12FC-43F4-AA39-83E2599868A4}"/>
    <cellStyle name="Normal 7 4 2 2 2 2 5 4" xfId="23656" xr:uid="{86C4A63B-F4D7-441D-A5D9-FE1BD347C99D}"/>
    <cellStyle name="Normal 7 4 2 2 2 2 5 5" xfId="16566" xr:uid="{29D65DFE-F5A3-4F00-BCF9-7AC14A2AADD5}"/>
    <cellStyle name="Normal 7 4 2 2 2 2 6" xfId="5411" xr:uid="{441167E8-C8C1-4F7C-966C-DE5E26C0616C}"/>
    <cellStyle name="Normal 7 4 2 2 2 2 6 2" xfId="26015" xr:uid="{640D8094-D2FD-4E58-AF9C-0DAB8550FB35}"/>
    <cellStyle name="Normal 7 4 2 2 2 2 6 3" xfId="14708" xr:uid="{C86A33A9-0A95-454A-8E2E-B7E5402BFC74}"/>
    <cellStyle name="Normal 7 4 2 2 2 2 7" xfId="7161" xr:uid="{85B3AEDE-9A0F-4911-81AA-EF0F892ECA8D}"/>
    <cellStyle name="Normal 7 4 2 2 2 2 7 2" xfId="17541" xr:uid="{217D8332-7F9B-4126-B4B6-9921FE1C82CC}"/>
    <cellStyle name="Normal 7 4 2 2 2 2 8" xfId="9994" xr:uid="{8D104A86-C533-4E1B-9BF2-E6B4A17AC7DE}"/>
    <cellStyle name="Normal 7 4 2 2 2 2 8 2" xfId="20374" xr:uid="{F4F8EE0B-21D5-45EB-B477-44448C935CF3}"/>
    <cellStyle name="Normal 7 4 2 2 2 2 9" xfId="23596" xr:uid="{77143F0D-C34D-497E-82D7-9C93806EB824}"/>
    <cellStyle name="Normal 7 4 2 2 2 3" xfId="2820" xr:uid="{00000000-0005-0000-0000-000023080000}"/>
    <cellStyle name="Normal 7 4 2 2 2 3 2" xfId="3424" xr:uid="{00000000-0005-0000-0000-000024080000}"/>
    <cellStyle name="Normal 7 4 2 2 2 3 2 2" xfId="6478" xr:uid="{751BBC07-FC1F-4266-A173-3742C65CAA13}"/>
    <cellStyle name="Normal 7 4 2 2 2 3 2 2 2" xfId="27065" xr:uid="{6A9BE188-2741-4FF0-9C2E-82E96EC7ED63}"/>
    <cellStyle name="Normal 7 4 2 2 2 3 2 2 3" xfId="16049" xr:uid="{5E918990-EAFF-47A3-AE20-759332379613}"/>
    <cellStyle name="Normal 7 4 2 2 2 3 2 3" xfId="8502" xr:uid="{431474CD-4DA2-42AC-8DE9-2EC29FBAC298}"/>
    <cellStyle name="Normal 7 4 2 2 2 3 2 3 2" xfId="18882" xr:uid="{B11B2FFD-2EB7-4AA1-BBE0-FF4D516FDF28}"/>
    <cellStyle name="Normal 7 4 2 2 2 3 2 4" xfId="11335" xr:uid="{5EFF34A0-4386-434F-871E-E005BDD61BC6}"/>
    <cellStyle name="Normal 7 4 2 2 2 3 2 4 2" xfId="21715" xr:uid="{9D95512A-BA48-481E-929B-DBF73959CEF7}"/>
    <cellStyle name="Normal 7 4 2 2 2 3 2 5" xfId="23931" xr:uid="{C57A0D18-3635-448D-A425-BC17FE8EF434}"/>
    <cellStyle name="Normal 7 4 2 2 2 3 2 6" xfId="14004" xr:uid="{73E3BEF1-B1DB-4E4F-B932-496FB082A623}"/>
    <cellStyle name="Normal 7 4 2 2 2 3 3" xfId="4359" xr:uid="{ACFA9AD0-8409-4D8E-A291-B85E88EF8D53}"/>
    <cellStyle name="Normal 7 4 2 2 2 3 3 2" xfId="9130" xr:uid="{473F704A-E7CB-4407-8185-BEB1C2E7F553}"/>
    <cellStyle name="Normal 7 4 2 2 2 3 3 2 2" xfId="29173" xr:uid="{92548F11-FB3C-4417-A085-9463E509CA6B}"/>
    <cellStyle name="Normal 7 4 2 2 2 3 3 2 3" xfId="19510" xr:uid="{A1E6184C-C969-4EC7-A521-5ED4BE1E38AD}"/>
    <cellStyle name="Normal 7 4 2 2 2 3 3 3" xfId="11963" xr:uid="{0CB7AED7-3ED8-4CA6-B9D7-849FC551AD05}"/>
    <cellStyle name="Normal 7 4 2 2 2 3 3 3 2" xfId="22343" xr:uid="{7457421F-D9CE-4E38-8F2A-229727C2EC6D}"/>
    <cellStyle name="Normal 7 4 2 2 2 3 3 4" xfId="24416" xr:uid="{00CFCE18-F01B-4BE7-9DFD-1D0D03B9FCD2}"/>
    <cellStyle name="Normal 7 4 2 2 2 3 3 5" xfId="16677" xr:uid="{15A74BA4-CCF7-48C2-8708-F1C4E0B0B690}"/>
    <cellStyle name="Normal 7 4 2 2 2 3 4" xfId="6035" xr:uid="{B96C9871-83A7-4052-8445-18A546C5FEC1}"/>
    <cellStyle name="Normal 7 4 2 2 2 3 4 2" xfId="28656" xr:uid="{ACB739D5-8B98-4492-B8EF-154EE673C33A}"/>
    <cellStyle name="Normal 7 4 2 2 2 3 4 3" xfId="15489" xr:uid="{505EFCAB-6CC6-4E06-9E7F-8EC4F049CC3B}"/>
    <cellStyle name="Normal 7 4 2 2 2 3 5" xfId="7942" xr:uid="{0AFE0305-CF3F-41C0-B0CE-C64A8A66D827}"/>
    <cellStyle name="Normal 7 4 2 2 2 3 5 2" xfId="18322" xr:uid="{ED70B86F-81DC-45AE-8C41-AED2E1F586B8}"/>
    <cellStyle name="Normal 7 4 2 2 2 3 6" xfId="10775" xr:uid="{8171CDEC-30BE-467C-940E-D81AB8C6E2CB}"/>
    <cellStyle name="Normal 7 4 2 2 2 3 6 2" xfId="21155" xr:uid="{D102A5F4-3C71-4C9A-9CB5-0A04ADFC0743}"/>
    <cellStyle name="Normal 7 4 2 2 2 3 7" xfId="24438" xr:uid="{B4595E0A-868C-440B-96B8-1A86B5746850}"/>
    <cellStyle name="Normal 7 4 2 2 2 3 8" xfId="13290" xr:uid="{462CE7B5-789F-4232-BEBC-ED90A7E02A07}"/>
    <cellStyle name="Normal 7 4 2 2 2 4" xfId="3425" xr:uid="{00000000-0005-0000-0000-000025080000}"/>
    <cellStyle name="Normal 7 4 2 2 2 4 2" xfId="4572" xr:uid="{7E911584-0241-48AA-B8E2-B4838F58EF93}"/>
    <cellStyle name="Normal 7 4 2 2 2 4 2 2" xfId="9343" xr:uid="{1452BFD8-9755-4DAF-85E8-5C8545B85020}"/>
    <cellStyle name="Normal 7 4 2 2 2 4 2 2 2" xfId="19723" xr:uid="{CC2C5E72-894C-4D1F-9601-E93F43823751}"/>
    <cellStyle name="Normal 7 4 2 2 2 4 2 3" xfId="12176" xr:uid="{2A7A4FC3-B834-4CC2-AEC6-FC2B41D252DE}"/>
    <cellStyle name="Normal 7 4 2 2 2 4 2 3 2" xfId="22556" xr:uid="{EAFEFD2C-85AA-4525-A30F-33A3EDEDFC84}"/>
    <cellStyle name="Normal 7 4 2 2 2 4 2 4" xfId="27053" xr:uid="{E18E7140-5060-48E4-805B-2065C05B0A6E}"/>
    <cellStyle name="Normal 7 4 2 2 2 4 2 5" xfId="16890" xr:uid="{4BDF8A7E-5659-4431-9EB1-D9C4F57A625C}"/>
    <cellStyle name="Normal 7 4 2 2 2 4 3" xfId="6479" xr:uid="{2FC4531C-524E-4E99-9F41-216830B5F3FA}"/>
    <cellStyle name="Normal 7 4 2 2 2 4 3 2" xfId="16050" xr:uid="{81BF171A-83BB-42E9-A0EC-8A3CD7F46993}"/>
    <cellStyle name="Normal 7 4 2 2 2 4 4" xfId="8503" xr:uid="{FA954154-0875-42F9-83D1-2EDBF4A71932}"/>
    <cellStyle name="Normal 7 4 2 2 2 4 4 2" xfId="18883" xr:uid="{D704BA3E-FF1E-4DB8-B560-4701177AC587}"/>
    <cellStyle name="Normal 7 4 2 2 2 4 5" xfId="11336" xr:uid="{EC9D3C0F-2FC6-4422-B55F-CB83786AF623}"/>
    <cellStyle name="Normal 7 4 2 2 2 4 5 2" xfId="21716" xr:uid="{68C1A300-A360-413A-B024-41D728334F75}"/>
    <cellStyle name="Normal 7 4 2 2 2 4 6" xfId="25528" xr:uid="{1B5054C0-0BBB-4C59-AE6C-5F82FD104C0A}"/>
    <cellStyle name="Normal 7 4 2 2 2 4 7" xfId="14005" xr:uid="{25153F54-D0C2-4E69-B6AC-118CF42C3125}"/>
    <cellStyle name="Normal 7 4 2 2 2 5" xfId="3420" xr:uid="{00000000-0005-0000-0000-000026080000}"/>
    <cellStyle name="Normal 7 4 2 2 2 5 2" xfId="6474" xr:uid="{69F26A8D-6EA4-4AD9-A05B-8101BD1F3AC8}"/>
    <cellStyle name="Normal 7 4 2 2 2 5 2 2" xfId="27348" xr:uid="{A0732357-EA89-4CC4-BB8E-D3540250B67E}"/>
    <cellStyle name="Normal 7 4 2 2 2 5 2 3" xfId="16045" xr:uid="{FD2BE1D0-20E5-4597-8AC2-2F0B903A77D7}"/>
    <cellStyle name="Normal 7 4 2 2 2 5 3" xfId="8498" xr:uid="{79D07E95-2BF7-4A12-9594-75EC639FE02C}"/>
    <cellStyle name="Normal 7 4 2 2 2 5 3 2" xfId="18878" xr:uid="{7A992CC1-2E56-4D12-8E3B-A010DC535A9C}"/>
    <cellStyle name="Normal 7 4 2 2 2 5 4" xfId="11331" xr:uid="{CD90C17F-5F87-40A6-8701-DD45B6B3477E}"/>
    <cellStyle name="Normal 7 4 2 2 2 5 4 2" xfId="21711" xr:uid="{5E8E6086-DAF4-44DB-8DCD-B517316D4B08}"/>
    <cellStyle name="Normal 7 4 2 2 2 5 5" xfId="25447" xr:uid="{B6305010-B7E6-4630-82C6-A237BE99E17D}"/>
    <cellStyle name="Normal 7 4 2 2 2 5 6" xfId="14000" xr:uid="{E2116394-3E7C-4B6E-B09F-9240F52A11F2}"/>
    <cellStyle name="Normal 7 4 2 2 2 6" xfId="2560" xr:uid="{00000000-0005-0000-0000-000027080000}"/>
    <cellStyle name="Normal 7 4 2 2 2 6 2" xfId="5829" xr:uid="{29EF99E2-33E9-4033-9C15-5658E548A985}"/>
    <cellStyle name="Normal 7 4 2 2 2 6 2 2" xfId="27775" xr:uid="{68DC6E2F-3D57-49C2-ACEC-F9AAE377A6ED}"/>
    <cellStyle name="Normal 7 4 2 2 2 6 2 3" xfId="15231" xr:uid="{6ACAFE22-71B7-40B7-89D9-E0FB4B33B7B2}"/>
    <cellStyle name="Normal 7 4 2 2 2 6 3" xfId="7684" xr:uid="{C1A9B3FD-0C4C-4068-97F1-41A6F6E1EE18}"/>
    <cellStyle name="Normal 7 4 2 2 2 6 3 2" xfId="18064" xr:uid="{0D8F78E0-7F47-41CB-B681-C04C951AFF05}"/>
    <cellStyle name="Normal 7 4 2 2 2 6 4" xfId="10517" xr:uid="{221309B4-F85C-4292-82EC-52589DA9EFC9}"/>
    <cellStyle name="Normal 7 4 2 2 2 6 4 2" xfId="20897" xr:uid="{A169671E-D307-42E9-897E-D7C795292C71}"/>
    <cellStyle name="Normal 7 4 2 2 2 6 5" xfId="23920" xr:uid="{118BA637-206A-45C7-A144-472FDB774D34}"/>
    <cellStyle name="Normal 7 4 2 2 2 6 6" xfId="12947" xr:uid="{9B5E3005-D847-4A39-B865-4AC36EFD2211}"/>
    <cellStyle name="Normal 7 4 2 2 2 7" xfId="2254" xr:uid="{00000000-0005-0000-0000-00001D080000}"/>
    <cellStyle name="Normal 7 4 2 2 2 7 2" xfId="7380" xr:uid="{A5EBBC8A-4805-4A9B-BA14-7CBC58D0B94A}"/>
    <cellStyle name="Normal 7 4 2 2 2 7 2 2" xfId="17760" xr:uid="{CDE19C63-C84D-499C-A704-294050396E7E}"/>
    <cellStyle name="Normal 7 4 2 2 2 7 3" xfId="10213" xr:uid="{EEE9846A-CD04-4A6C-8A2E-8F2E93C33E2E}"/>
    <cellStyle name="Normal 7 4 2 2 2 7 3 2" xfId="20593" xr:uid="{469C99EE-3774-49F4-B9E6-63C1FE617EA8}"/>
    <cellStyle name="Normal 7 4 2 2 2 7 4" xfId="23212" xr:uid="{80D87983-121B-4533-AB2F-EC71820C58D4}"/>
    <cellStyle name="Normal 7 4 2 2 2 7 5" xfId="14927" xr:uid="{B7738474-AD97-410C-97D7-E114AF9835D1}"/>
    <cellStyle name="Normal 7 4 2 2 2 8" xfId="3804" xr:uid="{C06BE601-6E8E-4A23-ABC6-8F4090D579EF}"/>
    <cellStyle name="Normal 7 4 2 2 2 8 2" xfId="8639" xr:uid="{ED98D8F4-215C-4854-9C8C-8FC00A7CA332}"/>
    <cellStyle name="Normal 7 4 2 2 2 8 2 2" xfId="19019" xr:uid="{D30E7302-09BA-48F3-B231-088960639BD7}"/>
    <cellStyle name="Normal 7 4 2 2 2 8 3" xfId="11472" xr:uid="{9B563F5F-436B-453A-A53D-5031617CF4B8}"/>
    <cellStyle name="Normal 7 4 2 2 2 8 3 2" xfId="21852" xr:uid="{AA8431B8-E743-464F-9C6F-FC6E94CD75C1}"/>
    <cellStyle name="Normal 7 4 2 2 2 8 4" xfId="16186" xr:uid="{2CCFB5AC-359E-4515-A89D-75537072F78A}"/>
    <cellStyle name="Normal 7 4 2 2 2 9" xfId="5410" xr:uid="{2355B753-38F0-4078-B7EB-D469F37F6941}"/>
    <cellStyle name="Normal 7 4 2 2 2 9 2" xfId="14707" xr:uid="{9D6CCB3C-B122-4CB8-81F0-1094DB384043}"/>
    <cellStyle name="Normal 7 4 2 2 3" xfId="1396" xr:uid="{00000000-0005-0000-0000-00004B070000}"/>
    <cellStyle name="Normal 7 4 2 2 3 10" xfId="9995" xr:uid="{5A9B2C81-54B8-452F-8F8F-F6172776B0DD}"/>
    <cellStyle name="Normal 7 4 2 2 3 10 2" xfId="20375" xr:uid="{272E0C47-6312-4C18-8087-F58E67B999E8}"/>
    <cellStyle name="Normal 7 4 2 2 3 11" xfId="23416" xr:uid="{EF93F634-64F0-4801-8009-65803AD2F6F6}"/>
    <cellStyle name="Normal 7 4 2 2 3 12" xfId="12626" xr:uid="{F4F620AB-BDE0-491C-A958-483F4B9217CD}"/>
    <cellStyle name="Normal 7 4 2 2 3 2" xfId="2822" xr:uid="{00000000-0005-0000-0000-000029080000}"/>
    <cellStyle name="Normal 7 4 2 2 3 2 2" xfId="3427" xr:uid="{00000000-0005-0000-0000-00002A080000}"/>
    <cellStyle name="Normal 7 4 2 2 3 2 2 2" xfId="6481" xr:uid="{A6713F29-DF43-4476-8040-A1B679734DF4}"/>
    <cellStyle name="Normal 7 4 2 2 3 2 2 2 2" xfId="27563" xr:uid="{BD817701-15C7-4FA8-A681-D7E444A6CF06}"/>
    <cellStyle name="Normal 7 4 2 2 3 2 2 2 3" xfId="16052" xr:uid="{2127FE21-5172-47CE-A5C5-06F26AEE7F0C}"/>
    <cellStyle name="Normal 7 4 2 2 3 2 2 3" xfId="8505" xr:uid="{AAEBE416-2D34-4D93-B5A1-D016C1EEE794}"/>
    <cellStyle name="Normal 7 4 2 2 3 2 2 3 2" xfId="18885" xr:uid="{C6B85F41-2AC5-421C-B6D3-1FA9153B6167}"/>
    <cellStyle name="Normal 7 4 2 2 3 2 2 4" xfId="11338" xr:uid="{0AC66F81-689E-403F-91F1-D626B2712D79}"/>
    <cellStyle name="Normal 7 4 2 2 3 2 2 4 2" xfId="21718" xr:uid="{7063A65A-6731-4C67-AD6E-5810ED16A8DC}"/>
    <cellStyle name="Normal 7 4 2 2 3 2 2 5" xfId="23711" xr:uid="{65CC995D-D2B4-4080-8660-B3E5D6BE333E}"/>
    <cellStyle name="Normal 7 4 2 2 3 2 2 6" xfId="14007" xr:uid="{E4D5CF5D-9322-413D-9900-8FB9F33D2D09}"/>
    <cellStyle name="Normal 7 4 2 2 3 2 3" xfId="4361" xr:uid="{30083B50-655D-432F-A489-CF466DF1233B}"/>
    <cellStyle name="Normal 7 4 2 2 3 2 3 2" xfId="9132" xr:uid="{703B93D3-B8EB-4365-850A-C35CD90CAA5C}"/>
    <cellStyle name="Normal 7 4 2 2 3 2 3 2 2" xfId="29175" xr:uid="{290FDF88-8899-42B6-B214-55C5994F08B1}"/>
    <cellStyle name="Normal 7 4 2 2 3 2 3 2 3" xfId="19512" xr:uid="{CBBF34DB-388E-4EE0-8BB9-F2C19E3FA127}"/>
    <cellStyle name="Normal 7 4 2 2 3 2 3 3" xfId="11965" xr:uid="{12042743-E2DB-4EB3-8857-9EFB8C83F3C7}"/>
    <cellStyle name="Normal 7 4 2 2 3 2 3 3 2" xfId="22345" xr:uid="{8BA8EABC-E430-40D6-8C8D-E58989733B0B}"/>
    <cellStyle name="Normal 7 4 2 2 3 2 3 4" xfId="23565" xr:uid="{4213CC80-EA2C-4779-BCEF-8F4C4148B347}"/>
    <cellStyle name="Normal 7 4 2 2 3 2 3 5" xfId="16679" xr:uid="{F6DCD515-7737-4905-881D-C2027CF92F34}"/>
    <cellStyle name="Normal 7 4 2 2 3 2 4" xfId="6037" xr:uid="{8E80E5D4-1C58-4FF9-A7B1-7D6A0FD516DB}"/>
    <cellStyle name="Normal 7 4 2 2 3 2 4 2" xfId="27983" xr:uid="{2F3415E5-A939-43D6-85F3-14522630F9A7}"/>
    <cellStyle name="Normal 7 4 2 2 3 2 4 3" xfId="15491" xr:uid="{A1C27591-4548-4CE6-AD20-E04609B14B8A}"/>
    <cellStyle name="Normal 7 4 2 2 3 2 5" xfId="7944" xr:uid="{DE92313A-E0E9-4F3D-B7DD-8444C18CDCE9}"/>
    <cellStyle name="Normal 7 4 2 2 3 2 5 2" xfId="18324" xr:uid="{B2F22FEE-0C06-46A4-B925-0857560DBFD9}"/>
    <cellStyle name="Normal 7 4 2 2 3 2 6" xfId="10777" xr:uid="{CD1B608E-6C5A-431D-9416-1B26ED6C560C}"/>
    <cellStyle name="Normal 7 4 2 2 3 2 6 2" xfId="21157" xr:uid="{450140B4-0E01-4E0D-B982-C89A2EDEAA49}"/>
    <cellStyle name="Normal 7 4 2 2 3 2 7" xfId="25054" xr:uid="{EDBBF258-F243-4C65-9EF4-584622AF04AD}"/>
    <cellStyle name="Normal 7 4 2 2 3 2 8" xfId="13292" xr:uid="{B87B94FD-A80A-4C21-92F3-6CF851190746}"/>
    <cellStyle name="Normal 7 4 2 2 3 3" xfId="3428" xr:uid="{00000000-0005-0000-0000-00002B080000}"/>
    <cellStyle name="Normal 7 4 2 2 3 3 2" xfId="4573" xr:uid="{DF868D83-B479-41C7-BBF9-4DEC8D2ADE13}"/>
    <cellStyle name="Normal 7 4 2 2 3 3 2 2" xfId="9344" xr:uid="{EE5F999E-67FD-4448-80AC-1B1AAE322601}"/>
    <cellStyle name="Normal 7 4 2 2 3 3 2 2 2" xfId="29316" xr:uid="{E08D3D1E-337C-4329-801C-9A94A6342583}"/>
    <cellStyle name="Normal 7 4 2 2 3 3 2 2 3" xfId="19724" xr:uid="{5B5A4B99-454D-4546-BB5B-28DDC77971D3}"/>
    <cellStyle name="Normal 7 4 2 2 3 3 2 3" xfId="12177" xr:uid="{DC9A6113-08A3-4C8E-B76F-82FAB69C23C4}"/>
    <cellStyle name="Normal 7 4 2 2 3 3 2 3 2" xfId="22557" xr:uid="{1F11548D-FE78-41C2-B7B6-50586DEB291E}"/>
    <cellStyle name="Normal 7 4 2 2 3 3 2 4" xfId="23902" xr:uid="{10B4EE47-E4B6-4C9F-8F9B-E813072D0750}"/>
    <cellStyle name="Normal 7 4 2 2 3 3 2 5" xfId="16891" xr:uid="{560846C8-E1DE-46FA-84D5-6E0A1E87E781}"/>
    <cellStyle name="Normal 7 4 2 2 3 3 3" xfId="6482" xr:uid="{E644DBE3-541B-40C8-92B4-979B48CAF419}"/>
    <cellStyle name="Normal 7 4 2 2 3 3 3 2" xfId="26757" xr:uid="{EF29B157-3F28-427A-9A60-427013D02E7B}"/>
    <cellStyle name="Normal 7 4 2 2 3 3 3 3" xfId="16053" xr:uid="{1FE06237-B8EF-4B4A-87DF-8D30256DE294}"/>
    <cellStyle name="Normal 7 4 2 2 3 3 4" xfId="8506" xr:uid="{131BA1FF-2F34-4CAB-9FAF-FFD263B8D5CF}"/>
    <cellStyle name="Normal 7 4 2 2 3 3 4 2" xfId="18886" xr:uid="{5DD33F91-AF1E-4728-9FD2-0619C4D30824}"/>
    <cellStyle name="Normal 7 4 2 2 3 3 5" xfId="11339" xr:uid="{F2118075-934A-4B2D-9D52-8849DE4DFAC5}"/>
    <cellStyle name="Normal 7 4 2 2 3 3 5 2" xfId="21719" xr:uid="{65AD0D76-46D5-49A7-96BA-698378B9A6D9}"/>
    <cellStyle name="Normal 7 4 2 2 3 3 6" xfId="25449" xr:uid="{19931D9B-BC78-4DC3-9C5D-8AB011A869F4}"/>
    <cellStyle name="Normal 7 4 2 2 3 3 7" xfId="14008" xr:uid="{30436FE3-E892-4A3C-9AAF-5127EB420200}"/>
    <cellStyle name="Normal 7 4 2 2 3 4" xfId="3426" xr:uid="{00000000-0005-0000-0000-00002C080000}"/>
    <cellStyle name="Normal 7 4 2 2 3 4 2" xfId="6480" xr:uid="{0145A01A-8C0D-4942-9FE8-22F0171AF744}"/>
    <cellStyle name="Normal 7 4 2 2 3 4 2 2" xfId="27843" xr:uid="{3410E0E1-AE14-45A2-889A-52221ACFC69D}"/>
    <cellStyle name="Normal 7 4 2 2 3 4 2 3" xfId="16051" xr:uid="{A52495A6-5AA9-4E9E-BDF0-EFF8276F89F3}"/>
    <cellStyle name="Normal 7 4 2 2 3 4 3" xfId="8504" xr:uid="{56280F35-4E24-439D-840E-B4707D391AB0}"/>
    <cellStyle name="Normal 7 4 2 2 3 4 3 2" xfId="18884" xr:uid="{7D4D6F9E-9B54-49DA-A1EA-598AAF4A23C1}"/>
    <cellStyle name="Normal 7 4 2 2 3 4 4" xfId="11337" xr:uid="{D82DF37B-D578-41D8-8329-6A00A5FAE09B}"/>
    <cellStyle name="Normal 7 4 2 2 3 4 4 2" xfId="21717" xr:uid="{0C655F18-F268-41BB-B435-AE9C8265B927}"/>
    <cellStyle name="Normal 7 4 2 2 3 4 5" xfId="24066" xr:uid="{6F5EA0A9-2A0F-402E-AC19-145AD149419F}"/>
    <cellStyle name="Normal 7 4 2 2 3 4 6" xfId="14006" xr:uid="{7C98B0AC-F8F6-48AF-8D84-5BC1B3825922}"/>
    <cellStyle name="Normal 7 4 2 2 3 5" xfId="2603" xr:uid="{00000000-0005-0000-0000-00002D080000}"/>
    <cellStyle name="Normal 7 4 2 2 3 5 2" xfId="5867" xr:uid="{9B980913-7909-488A-A96A-307B69F95091}"/>
    <cellStyle name="Normal 7 4 2 2 3 5 2 2" xfId="26063" xr:uid="{F8FEBCFA-722C-4CE6-B57A-9C376528233E}"/>
    <cellStyle name="Normal 7 4 2 2 3 5 2 3" xfId="15274" xr:uid="{7959C7C0-617C-4C49-847E-D4CE00F20B44}"/>
    <cellStyle name="Normal 7 4 2 2 3 5 3" xfId="7727" xr:uid="{AA5525FD-ABD2-4936-B2C9-A3EA766D674A}"/>
    <cellStyle name="Normal 7 4 2 2 3 5 3 2" xfId="18107" xr:uid="{20327EAC-25A8-4D66-99C1-C5B6B9320D74}"/>
    <cellStyle name="Normal 7 4 2 2 3 5 4" xfId="10560" xr:uid="{FBAAF576-CC6E-4A56-BE24-05C54B2B0106}"/>
    <cellStyle name="Normal 7 4 2 2 3 5 4 2" xfId="20940" xr:uid="{F781C4F9-E94B-4941-95EA-98CAAB8B43DF}"/>
    <cellStyle name="Normal 7 4 2 2 3 5 5" xfId="24932" xr:uid="{37FFB7F8-A60D-44E6-9594-5221A65F1DD6}"/>
    <cellStyle name="Normal 7 4 2 2 3 5 6" xfId="12990" xr:uid="{1B9030B5-E6E5-487A-B343-DEDBFDAA41E5}"/>
    <cellStyle name="Normal 7 4 2 2 3 6" xfId="2393" xr:uid="{00000000-0005-0000-0000-000028080000}"/>
    <cellStyle name="Normal 7 4 2 2 3 6 2" xfId="7519" xr:uid="{5DE4D045-B16F-40E7-A2C9-09EAD26E002E}"/>
    <cellStyle name="Normal 7 4 2 2 3 6 2 2" xfId="17899" xr:uid="{8E32F77A-B3A8-4D1C-A761-C9EC20219E4A}"/>
    <cellStyle name="Normal 7 4 2 2 3 6 3" xfId="10352" xr:uid="{B4AA0635-3228-4837-852E-7E65F4CD2EE9}"/>
    <cellStyle name="Normal 7 4 2 2 3 6 3 2" xfId="20732" xr:uid="{3C551813-CA7E-44BF-AA87-3BEE9180A3FA}"/>
    <cellStyle name="Normal 7 4 2 2 3 6 4" xfId="25116" xr:uid="{F9AA9969-2FC7-478B-A171-64D56D51EFB0}"/>
    <cellStyle name="Normal 7 4 2 2 3 6 5" xfId="15066" xr:uid="{E6CD36DB-B9D7-430B-A8D6-9ED3605181F6}"/>
    <cellStyle name="Normal 7 4 2 2 3 7" xfId="4097" xr:uid="{84B31C01-A54F-4449-BFB1-7622A40FD18D}"/>
    <cellStyle name="Normal 7 4 2 2 3 7 2" xfId="8870" xr:uid="{B5A4DAD8-1C92-4A7D-9E26-C3C3B3CEA1D9}"/>
    <cellStyle name="Normal 7 4 2 2 3 7 2 2" xfId="19250" xr:uid="{A5C368C7-1931-4781-84D1-53CC9C081BF4}"/>
    <cellStyle name="Normal 7 4 2 2 3 7 3" xfId="11703" xr:uid="{E8EE0E5B-E995-465C-ACFE-0CD6E5F87805}"/>
    <cellStyle name="Normal 7 4 2 2 3 7 3 2" xfId="22083" xr:uid="{82B95611-9FE1-4F48-AC51-E361B86E0326}"/>
    <cellStyle name="Normal 7 4 2 2 3 7 4" xfId="16417" xr:uid="{8FC2B307-1BAE-4FFC-B76C-D8E2F45EAFFA}"/>
    <cellStyle name="Normal 7 4 2 2 3 8" xfId="5412" xr:uid="{81B71814-46F5-410E-98DE-E01ABE410EC1}"/>
    <cellStyle name="Normal 7 4 2 2 3 8 2" xfId="14709" xr:uid="{0E5E79B4-AABA-40D1-93D0-96EC3DF21040}"/>
    <cellStyle name="Normal 7 4 2 2 3 9" xfId="7162" xr:uid="{8E7A57FE-91E2-4C45-90E3-D3EA47C763DD}"/>
    <cellStyle name="Normal 7 4 2 2 3 9 2" xfId="17542" xr:uid="{6315F027-416A-4259-8AB1-F01E008A2841}"/>
    <cellStyle name="Normal 7 4 2 2 4" xfId="1397" xr:uid="{00000000-0005-0000-0000-00004C070000}"/>
    <cellStyle name="Normal 7 4 2 2 4 2" xfId="3429" xr:uid="{00000000-0005-0000-0000-00002F080000}"/>
    <cellStyle name="Normal 7 4 2 2 4 2 2" xfId="6483" xr:uid="{DE854B9F-C7C3-4C98-AB57-A65A52D2292B}"/>
    <cellStyle name="Normal 7 4 2 2 4 2 2 2" xfId="26210" xr:uid="{DBFCD840-845A-4E84-9B73-86D0152B4E16}"/>
    <cellStyle name="Normal 7 4 2 2 4 2 2 3" xfId="16054" xr:uid="{A03A2A70-9C9C-4120-A79C-63172CE1B671}"/>
    <cellStyle name="Normal 7 4 2 2 4 2 3" xfId="8507" xr:uid="{C3E4B5E2-5EC1-48B1-87D3-4CD766EE9313}"/>
    <cellStyle name="Normal 7 4 2 2 4 2 3 2" xfId="18887" xr:uid="{7113B987-0C1C-4905-91A9-0380A806233F}"/>
    <cellStyle name="Normal 7 4 2 2 4 2 4" xfId="11340" xr:uid="{E324CF82-4DF2-4155-96CE-89F1E366D390}"/>
    <cellStyle name="Normal 7 4 2 2 4 2 4 2" xfId="21720" xr:uid="{2363E80A-D10F-4807-8ED4-1C6C39B1E359}"/>
    <cellStyle name="Normal 7 4 2 2 4 2 5" xfId="25581" xr:uid="{E1E348D3-57BD-4DD6-9AB5-EB901E0FAB6C}"/>
    <cellStyle name="Normal 7 4 2 2 4 2 6" xfId="14009" xr:uid="{0DA4CF78-0F83-4406-A67A-CF9DE8F73E01}"/>
    <cellStyle name="Normal 7 4 2 2 4 3" xfId="2819" xr:uid="{00000000-0005-0000-0000-000030080000}"/>
    <cellStyle name="Normal 7 4 2 2 4 3 2" xfId="6034" xr:uid="{24275F97-422E-4BB1-91DF-37D0F599D8FB}"/>
    <cellStyle name="Normal 7 4 2 2 4 3 2 2" xfId="27538" xr:uid="{F6968377-A792-4BAA-8DEF-25671046BD29}"/>
    <cellStyle name="Normal 7 4 2 2 4 3 2 3" xfId="15488" xr:uid="{06849532-8AD2-4245-B3BA-0A39C89CAE1C}"/>
    <cellStyle name="Normal 7 4 2 2 4 3 3" xfId="7941" xr:uid="{15C81E93-7640-4B2D-9DE8-A36ECEE0310C}"/>
    <cellStyle name="Normal 7 4 2 2 4 3 3 2" xfId="18321" xr:uid="{99A9ACD3-9FDE-4DAB-8425-0B5051A27DBE}"/>
    <cellStyle name="Normal 7 4 2 2 4 3 4" xfId="10774" xr:uid="{4A543769-6BA3-41B0-B877-B40BFFE14845}"/>
    <cellStyle name="Normal 7 4 2 2 4 3 4 2" xfId="21154" xr:uid="{DD5E8543-D42A-4F51-AA02-9BA778198B7C}"/>
    <cellStyle name="Normal 7 4 2 2 4 3 5" xfId="25022" xr:uid="{27C6B879-2A9B-4C8D-BA52-667BE9BBFD24}"/>
    <cellStyle name="Normal 7 4 2 2 4 3 6" xfId="13289" xr:uid="{3F1C9EFF-1EE5-468D-98E4-2A027A15C17F}"/>
    <cellStyle name="Normal 7 4 2 2 4 4" xfId="4213" xr:uid="{AF788927-74F5-452F-99D4-A4013529F547}"/>
    <cellStyle name="Normal 7 4 2 2 4 4 2" xfId="8984" xr:uid="{B0EBA951-AD08-4382-8B05-A2DD518631AB}"/>
    <cellStyle name="Normal 7 4 2 2 4 4 2 2" xfId="19364" xr:uid="{D7301CE1-D93C-4CD9-A072-15625D17B8F2}"/>
    <cellStyle name="Normal 7 4 2 2 4 4 3" xfId="11817" xr:uid="{D12483FF-D19F-4649-82D2-9B54E11F3A5E}"/>
    <cellStyle name="Normal 7 4 2 2 4 4 3 2" xfId="22197" xr:uid="{2C2FABCD-4C85-4A66-B964-3063584DC531}"/>
    <cellStyle name="Normal 7 4 2 2 4 4 4" xfId="23217" xr:uid="{FFDB1CA5-507F-4DAB-A0B9-501CABACAD1B}"/>
    <cellStyle name="Normal 7 4 2 2 4 4 5" xfId="16531" xr:uid="{BB82FAA5-5C46-4744-8BAC-0FF1BD15A412}"/>
    <cellStyle name="Normal 7 4 2 2 4 5" xfId="5413" xr:uid="{A32B5EEA-BC34-40B9-95D1-4302E6D87236}"/>
    <cellStyle name="Normal 7 4 2 2 4 5 2" xfId="14710" xr:uid="{9F8BB946-6348-4420-9392-37B627CEE59A}"/>
    <cellStyle name="Normal 7 4 2 2 4 6" xfId="7163" xr:uid="{DAEC77F3-1C8C-4B74-98CD-5F3CF2656F7A}"/>
    <cellStyle name="Normal 7 4 2 2 4 6 2" xfId="17543" xr:uid="{C5F6AB9A-C603-467E-A82C-1D4F7268A796}"/>
    <cellStyle name="Normal 7 4 2 2 4 7" xfId="9996" xr:uid="{7B4F8D55-E74C-4B87-85DF-E6E0103E8E29}"/>
    <cellStyle name="Normal 7 4 2 2 4 7 2" xfId="20376" xr:uid="{80880717-1857-4E6D-AAA6-489A85F61717}"/>
    <cellStyle name="Normal 7 4 2 2 4 8" xfId="22729" xr:uid="{467A0ED2-EC90-473C-98DC-8255A53B9A0D}"/>
    <cellStyle name="Normal 7 4 2 2 4 9" xfId="12784" xr:uid="{B8EB3723-98B9-4927-8220-58823A7A3EA0}"/>
    <cellStyle name="Normal 7 4 2 2 5" xfId="3430" xr:uid="{00000000-0005-0000-0000-000031080000}"/>
    <cellStyle name="Normal 7 4 2 2 5 2" xfId="4574" xr:uid="{78168C4A-73C4-480C-89BC-17406287FD18}"/>
    <cellStyle name="Normal 7 4 2 2 5 2 2" xfId="9345" xr:uid="{9A97ED38-B380-4A83-8B19-F1B614E449DD}"/>
    <cellStyle name="Normal 7 4 2 2 5 2 2 2" xfId="29317" xr:uid="{5003FBDD-1731-48B2-8AD5-7F21002AA236}"/>
    <cellStyle name="Normal 7 4 2 2 5 2 2 3" xfId="19725" xr:uid="{3BD19DB3-E67B-4479-98D3-B893BEFF38DC}"/>
    <cellStyle name="Normal 7 4 2 2 5 2 3" xfId="12178" xr:uid="{43C039E7-7DFE-49E4-AE7F-5826F816AEB2}"/>
    <cellStyle name="Normal 7 4 2 2 5 2 3 2" xfId="22558" xr:uid="{096BA791-6996-4584-84AA-D9CBE0015F90}"/>
    <cellStyle name="Normal 7 4 2 2 5 2 4" xfId="24722" xr:uid="{DD6C1391-E73C-4931-8157-1A3511B235BB}"/>
    <cellStyle name="Normal 7 4 2 2 5 2 5" xfId="16892" xr:uid="{D3DA5277-97A8-4766-BC4F-4591FF1ACF9D}"/>
    <cellStyle name="Normal 7 4 2 2 5 3" xfId="6484" xr:uid="{D2CECFD3-E3E1-45D4-B8D5-C698C07FAC0C}"/>
    <cellStyle name="Normal 7 4 2 2 5 3 2" xfId="27891" xr:uid="{8B952244-3AE7-4AC9-B92D-1F402A016B3F}"/>
    <cellStyle name="Normal 7 4 2 2 5 3 3" xfId="16055" xr:uid="{84468F57-E048-4D2F-9D4D-9B0384BCA31B}"/>
    <cellStyle name="Normal 7 4 2 2 5 4" xfId="8508" xr:uid="{1050905F-D263-49CF-BF7D-503786B0BF0B}"/>
    <cellStyle name="Normal 7 4 2 2 5 4 2" xfId="18888" xr:uid="{AC6EDFB1-A6BB-42AB-B4C0-8FBAC5FED5F5}"/>
    <cellStyle name="Normal 7 4 2 2 5 5" xfId="11341" xr:uid="{91EA5473-DB12-4F7C-8707-EE41C8752789}"/>
    <cellStyle name="Normal 7 4 2 2 5 5 2" xfId="21721" xr:uid="{C27FBEAE-9812-4C1F-BCEB-9EB6BFBFF436}"/>
    <cellStyle name="Normal 7 4 2 2 5 6" xfId="24657" xr:uid="{55DEF902-AC61-48A3-9936-6030E825129F}"/>
    <cellStyle name="Normal 7 4 2 2 5 7" xfId="14010" xr:uid="{4A793EBF-9B30-41E3-90F2-E8F159926CFF}"/>
    <cellStyle name="Normal 7 4 2 2 6" xfId="2986" xr:uid="{00000000-0005-0000-0000-000032080000}"/>
    <cellStyle name="Normal 7 4 2 2 6 2" xfId="6135" xr:uid="{885CA862-FE87-40D5-ADAC-98BB7D68F214}"/>
    <cellStyle name="Normal 7 4 2 2 6 2 2" xfId="27496" xr:uid="{49ACB948-396A-49AA-A870-7044B3EA911B}"/>
    <cellStyle name="Normal 7 4 2 2 6 2 3" xfId="15613" xr:uid="{D202C4EE-4D65-4753-BFC1-FBE788747F3B}"/>
    <cellStyle name="Normal 7 4 2 2 6 3" xfId="8066" xr:uid="{0833C992-0921-49C4-A389-00BC17432EBA}"/>
    <cellStyle name="Normal 7 4 2 2 6 3 2" xfId="18446" xr:uid="{9F9D0E9F-93E3-45FC-A672-4611CF490A61}"/>
    <cellStyle name="Normal 7 4 2 2 6 4" xfId="10899" xr:uid="{8C3220A2-8012-4D07-8A6D-9380A4412557}"/>
    <cellStyle name="Normal 7 4 2 2 6 4 2" xfId="21279" xr:uid="{AFC20936-6F30-4750-9EFA-29108B1E674E}"/>
    <cellStyle name="Normal 7 4 2 2 6 5" xfId="23467" xr:uid="{B5523BE2-1C84-426B-9C30-1F58411441F7}"/>
    <cellStyle name="Normal 7 4 2 2 6 6" xfId="13482" xr:uid="{0CE8DA17-6CAF-48C4-B2FB-797ADB368D48}"/>
    <cellStyle name="Normal 7 4 2 2 7" xfId="2500" xr:uid="{00000000-0005-0000-0000-000033080000}"/>
    <cellStyle name="Normal 7 4 2 2 7 2" xfId="5780" xr:uid="{46C9377F-DD9E-44D5-8F35-C6BE65A25261}"/>
    <cellStyle name="Normal 7 4 2 2 7 2 2" xfId="25868" xr:uid="{72470397-EAC5-47B9-B3E6-E56D2566D9C7}"/>
    <cellStyle name="Normal 7 4 2 2 7 2 3" xfId="15171" xr:uid="{FCED73FE-439C-4FA6-9E9D-25114E9837FD}"/>
    <cellStyle name="Normal 7 4 2 2 7 3" xfId="7624" xr:uid="{E1DFBAD9-539B-4F59-92DF-03573E5E2357}"/>
    <cellStyle name="Normal 7 4 2 2 7 3 2" xfId="18004" xr:uid="{F14037E4-6CBB-464A-B082-F6994BEBFE73}"/>
    <cellStyle name="Normal 7 4 2 2 7 4" xfId="10457" xr:uid="{5C931ABC-546B-4A56-8B6E-95BF9B3E6AFE}"/>
    <cellStyle name="Normal 7 4 2 2 7 4 2" xfId="20837" xr:uid="{BC1A531E-9CA5-48AA-9694-781BE8B092DC}"/>
    <cellStyle name="Normal 7 4 2 2 7 5" xfId="22858" xr:uid="{15607B7D-18B4-4FBC-85CD-EB9D6D36980A}"/>
    <cellStyle name="Normal 7 4 2 2 7 6" xfId="12887" xr:uid="{367BFB58-CAD3-4BEE-B092-49B682FDD40F}"/>
    <cellStyle name="Normal 7 4 2 2 8" xfId="2194" xr:uid="{00000000-0005-0000-0000-00001C080000}"/>
    <cellStyle name="Normal 7 4 2 2 8 2" xfId="7320" xr:uid="{64345797-C159-489C-B9AB-E90EFDDCC77B}"/>
    <cellStyle name="Normal 7 4 2 2 8 2 2" xfId="17700" xr:uid="{83898018-8C4E-49CD-AB1F-68F2D2107E22}"/>
    <cellStyle name="Normal 7 4 2 2 8 3" xfId="10153" xr:uid="{AEE4DB54-113D-496D-A6BA-21276E3D7174}"/>
    <cellStyle name="Normal 7 4 2 2 8 3 2" xfId="20533" xr:uid="{E20F4350-BDB8-4826-B5DD-03E6AAC176D1}"/>
    <cellStyle name="Normal 7 4 2 2 8 4" xfId="24475" xr:uid="{6748E8E5-C49F-4643-B884-0DF9EA494750}"/>
    <cellStyle name="Normal 7 4 2 2 8 5" xfId="14867" xr:uid="{2F78EB13-F436-4C1B-AB68-EA67F7FD673A}"/>
    <cellStyle name="Normal 7 4 2 2 9" xfId="4061" xr:uid="{B46ABEFD-6A47-473A-8BDD-11556DF654C9}"/>
    <cellStyle name="Normal 7 4 2 2 9 2" xfId="8840" xr:uid="{6A88DBD8-B30B-495C-9794-291636DE9245}"/>
    <cellStyle name="Normal 7 4 2 2 9 2 2" xfId="19220" xr:uid="{56DD4781-EC25-48C9-8956-143684A094E4}"/>
    <cellStyle name="Normal 7 4 2 2 9 3" xfId="11673" xr:uid="{96E2148F-38BA-4368-9C18-4583791661D9}"/>
    <cellStyle name="Normal 7 4 2 2 9 3 2" xfId="22053" xr:uid="{56527C18-0767-4D85-8767-7287DF8BF451}"/>
    <cellStyle name="Normal 7 4 2 2 9 4" xfId="16387" xr:uid="{E56B323C-EBC0-46DD-A85E-3742D3AE952D}"/>
    <cellStyle name="Normal 7 4 2 3" xfId="1398" xr:uid="{00000000-0005-0000-0000-00004D070000}"/>
    <cellStyle name="Normal 7 4 2 3 10" xfId="5414" xr:uid="{8C8B1CD1-B6A5-467A-AF9D-289D82C2FFFB}"/>
    <cellStyle name="Normal 7 4 2 3 10 2" xfId="14711" xr:uid="{21D404C2-C36B-4169-9640-42A10BE97DDF}"/>
    <cellStyle name="Normal 7 4 2 3 11" xfId="7164" xr:uid="{F92BC005-23EB-41B2-B765-2A0FE05AC736}"/>
    <cellStyle name="Normal 7 4 2 3 11 2" xfId="17544" xr:uid="{65E3839C-1678-4AEC-8D8C-51D5A32A56E8}"/>
    <cellStyle name="Normal 7 4 2 3 12" xfId="9997" xr:uid="{0EC2392F-3625-4F96-9DAB-9E858D9CC39D}"/>
    <cellStyle name="Normal 7 4 2 3 12 2" xfId="20377" xr:uid="{5E763089-B5F7-403B-A0B8-4A022F793850}"/>
    <cellStyle name="Normal 7 4 2 3 13" xfId="25305" xr:uid="{EF046668-5702-44D2-A5A8-4FA36487B8F4}"/>
    <cellStyle name="Normal 7 4 2 3 14" xfId="12462" xr:uid="{926B9C07-A69D-46C1-8504-A0DB3191A336}"/>
    <cellStyle name="Normal 7 4 2 3 2" xfId="1399" xr:uid="{00000000-0005-0000-0000-00004E070000}"/>
    <cellStyle name="Normal 7 4 2 3 2 10" xfId="9998" xr:uid="{5588C031-AFDD-4BE2-9229-BC3BD3EBC009}"/>
    <cellStyle name="Normal 7 4 2 3 2 10 2" xfId="20378" xr:uid="{F217E0CF-C98E-4E1A-8A60-62A17BF0C8CD}"/>
    <cellStyle name="Normal 7 4 2 3 2 11" xfId="23983" xr:uid="{01B31655-4E45-48D9-9082-25E466419FA4}"/>
    <cellStyle name="Normal 7 4 2 3 2 12" xfId="12627" xr:uid="{E49CE596-0D0E-40CB-BEE2-1F84B8F33F28}"/>
    <cellStyle name="Normal 7 4 2 3 2 2" xfId="1400" xr:uid="{00000000-0005-0000-0000-00004F070000}"/>
    <cellStyle name="Normal 7 4 2 3 2 2 2" xfId="3432" xr:uid="{00000000-0005-0000-0000-000037080000}"/>
    <cellStyle name="Normal 7 4 2 3 2 2 2 2" xfId="6486" xr:uid="{B5711F0C-69AE-405C-82A4-C50BB7635633}"/>
    <cellStyle name="Normal 7 4 2 3 2 2 2 2 2" xfId="26503" xr:uid="{4F476C45-06B1-4A1C-8FBE-97090F2C0ADB}"/>
    <cellStyle name="Normal 7 4 2 3 2 2 2 2 3" xfId="26716" xr:uid="{A1CC0F1C-2CDE-4CEF-A835-41421DF29779}"/>
    <cellStyle name="Normal 7 4 2 3 2 2 2 2 4" xfId="16057" xr:uid="{1D09D644-9147-4F27-BED0-6864D311252F}"/>
    <cellStyle name="Normal 7 4 2 3 2 2 2 3" xfId="8510" xr:uid="{1C1CC2A1-1791-44D2-9246-28DEAE3821D5}"/>
    <cellStyle name="Normal 7 4 2 3 2 2 2 3 2" xfId="28933" xr:uid="{F1D6C972-A649-4FD9-B89B-CBDEF201CAB7}"/>
    <cellStyle name="Normal 7 4 2 3 2 2 2 3 3" xfId="18890" xr:uid="{5C5434A2-6896-4D07-B9E7-D8D82C5C623A}"/>
    <cellStyle name="Normal 7 4 2 3 2 2 2 4" xfId="11343" xr:uid="{FDAF0EA0-01A3-4844-8556-E87D3F1E5ACD}"/>
    <cellStyle name="Normal 7 4 2 3 2 2 2 4 2" xfId="21723" xr:uid="{9C519726-F498-488E-8980-E268B30F4178}"/>
    <cellStyle name="Normal 7 4 2 3 2 2 2 5" xfId="22684" xr:uid="{87F2C3F5-A3D9-46E5-9054-DB46D45E0E43}"/>
    <cellStyle name="Normal 7 4 2 3 2 2 2 6" xfId="14012" xr:uid="{2443BE42-3CF5-49B0-A3F3-FF7D45A9F30F}"/>
    <cellStyle name="Normal 7 4 2 3 2 2 3" xfId="4363" xr:uid="{94ED94A1-9A2F-43F9-AD2A-2B7E741A6D11}"/>
    <cellStyle name="Normal 7 4 2 3 2 2 3 2" xfId="9134" xr:uid="{9D0221DB-8492-4F03-9F62-C2E33F5D3E44}"/>
    <cellStyle name="Normal 7 4 2 3 2 2 3 2 2" xfId="29177" xr:uid="{73FD9858-82EC-48B7-BFC1-460341C59EFC}"/>
    <cellStyle name="Normal 7 4 2 3 2 2 3 2 3" xfId="19514" xr:uid="{611FEC59-E05B-4872-AAB2-BA060EE4B03C}"/>
    <cellStyle name="Normal 7 4 2 3 2 2 3 3" xfId="11967" xr:uid="{EB953968-C471-4F4C-BB25-E40106971C45}"/>
    <cellStyle name="Normal 7 4 2 3 2 2 3 3 2" xfId="22347" xr:uid="{B6CFFBD0-63E0-4BCC-969D-A7B6D53C40F3}"/>
    <cellStyle name="Normal 7 4 2 3 2 2 3 4" xfId="25021" xr:uid="{4A5EC857-2DC5-43FA-A0AC-A85F6EE6E7D8}"/>
    <cellStyle name="Normal 7 4 2 3 2 2 3 5" xfId="16681" xr:uid="{3B099161-2D2C-429D-96F3-9C20BEF4CDE6}"/>
    <cellStyle name="Normal 7 4 2 3 2 2 4" xfId="5416" xr:uid="{96CF66A8-42E5-4B3B-96C8-8A517147CC2B}"/>
    <cellStyle name="Normal 7 4 2 3 2 2 4 2" xfId="27814" xr:uid="{AD6500D6-0323-4E3D-BFB9-FE86937C92D9}"/>
    <cellStyle name="Normal 7 4 2 3 2 2 4 3" xfId="14713" xr:uid="{E967BE07-A5EB-44DD-80AF-7B7F90E96CE9}"/>
    <cellStyle name="Normal 7 4 2 3 2 2 5" xfId="7166" xr:uid="{4A58DC75-3200-4A55-BF2E-8D02B3B3027A}"/>
    <cellStyle name="Normal 7 4 2 3 2 2 5 2" xfId="17546" xr:uid="{B4DBFDA8-F731-44B4-A5C8-38B1A02EFB99}"/>
    <cellStyle name="Normal 7 4 2 3 2 2 6" xfId="9999" xr:uid="{3BB54544-8FBE-4D44-8549-7B26B4B44331}"/>
    <cellStyle name="Normal 7 4 2 3 2 2 6 2" xfId="20379" xr:uid="{AC76AF71-A62D-486B-A89B-3B19ECAB6D74}"/>
    <cellStyle name="Normal 7 4 2 3 2 2 7" xfId="24750" xr:uid="{7A7D9510-388F-40E2-93BA-E578E4F7EB8A}"/>
    <cellStyle name="Normal 7 4 2 3 2 2 8" xfId="13294" xr:uid="{E20C0592-D624-47A1-8A09-3E08B884C0C3}"/>
    <cellStyle name="Normal 7 4 2 3 2 3" xfId="3433" xr:uid="{00000000-0005-0000-0000-000038080000}"/>
    <cellStyle name="Normal 7 4 2 3 2 3 2" xfId="4575" xr:uid="{2642E171-E0CB-448E-A027-84AFC3E96FF0}"/>
    <cellStyle name="Normal 7 4 2 3 2 3 2 2" xfId="9346" xr:uid="{E3CF8F99-F321-47E5-8144-93F8FFDF976B}"/>
    <cellStyle name="Normal 7 4 2 3 2 3 2 2 2" xfId="29318" xr:uid="{2AFC9CEB-FECE-483F-953A-ABED321E6D20}"/>
    <cellStyle name="Normal 7 4 2 3 2 3 2 2 3" xfId="19726" xr:uid="{9E02E87D-686E-4317-A85D-2D4A33FB2F14}"/>
    <cellStyle name="Normal 7 4 2 3 2 3 2 3" xfId="12179" xr:uid="{EA7BD2D8-D8F8-40C1-9999-4CA79988ED7C}"/>
    <cellStyle name="Normal 7 4 2 3 2 3 2 3 2" xfId="22559" xr:uid="{7AEC5018-3A1E-4DA7-9E36-844371F7337F}"/>
    <cellStyle name="Normal 7 4 2 3 2 3 2 4" xfId="25097" xr:uid="{613729BE-7B7A-48DF-A98A-0324D9CC7896}"/>
    <cellStyle name="Normal 7 4 2 3 2 3 2 5" xfId="16893" xr:uid="{08FDC1C4-6ABA-4A7B-9145-1036EAE26631}"/>
    <cellStyle name="Normal 7 4 2 3 2 3 3" xfId="6487" xr:uid="{A85781ED-52CB-4A90-A96A-E63D87C24D21}"/>
    <cellStyle name="Normal 7 4 2 3 2 3 3 2" xfId="27450" xr:uid="{E8747902-D10F-4291-A934-5E04B75CFAE1}"/>
    <cellStyle name="Normal 7 4 2 3 2 3 3 3" xfId="16058" xr:uid="{4C667BEE-63E7-4B09-92CA-0572ADDEB1EC}"/>
    <cellStyle name="Normal 7 4 2 3 2 3 4" xfId="8511" xr:uid="{DB351BA3-2D9D-48BF-B486-C6C168BBEB17}"/>
    <cellStyle name="Normal 7 4 2 3 2 3 4 2" xfId="18891" xr:uid="{E44ED893-5F25-4E3F-BE3A-67E7D345A5EC}"/>
    <cellStyle name="Normal 7 4 2 3 2 3 5" xfId="11344" xr:uid="{B587B2D2-AFDD-4667-88BF-2211E7ED11D2}"/>
    <cellStyle name="Normal 7 4 2 3 2 3 5 2" xfId="21724" xr:uid="{5A319EE7-CECC-42E9-A6E7-D127ED4CD35D}"/>
    <cellStyle name="Normal 7 4 2 3 2 3 6" xfId="25299" xr:uid="{CF1B8EA8-E6A9-405A-B0B1-88D81E32A375}"/>
    <cellStyle name="Normal 7 4 2 3 2 3 7" xfId="14013" xr:uid="{B01ACE33-B4E8-43F8-BFDB-E16A54A75E6D}"/>
    <cellStyle name="Normal 7 4 2 3 2 4" xfId="3431" xr:uid="{00000000-0005-0000-0000-000039080000}"/>
    <cellStyle name="Normal 7 4 2 3 2 4 2" xfId="6485" xr:uid="{0F5A270F-CC57-4C4F-8E41-A53C6D61C272}"/>
    <cellStyle name="Normal 7 4 2 3 2 4 2 2" xfId="26270" xr:uid="{D6E1A9D1-6A68-4A92-9169-C0FA00208013}"/>
    <cellStyle name="Normal 7 4 2 3 2 4 2 3" xfId="16056" xr:uid="{AC5BD39D-70ED-499C-9F51-3E20DE39736E}"/>
    <cellStyle name="Normal 7 4 2 3 2 4 3" xfId="8509" xr:uid="{B706C03C-E70D-4BCA-9CE0-4834839726DE}"/>
    <cellStyle name="Normal 7 4 2 3 2 4 3 2" xfId="18889" xr:uid="{E048BDE4-74AA-49D5-B59D-D9B122159339}"/>
    <cellStyle name="Normal 7 4 2 3 2 4 4" xfId="11342" xr:uid="{DEDFD41D-4637-49F9-BFC8-CC4D2E008799}"/>
    <cellStyle name="Normal 7 4 2 3 2 4 4 2" xfId="21722" xr:uid="{4DA0E474-79B4-4059-B33A-2081634E2A56}"/>
    <cellStyle name="Normal 7 4 2 3 2 4 5" xfId="23469" xr:uid="{8C0CA739-0F46-4DDD-87A1-47C7895853FE}"/>
    <cellStyle name="Normal 7 4 2 3 2 4 6" xfId="14011" xr:uid="{737988B7-65EB-407D-A127-003ECFEE0F2E}"/>
    <cellStyle name="Normal 7 4 2 3 2 5" xfId="2537" xr:uid="{00000000-0005-0000-0000-00003A080000}"/>
    <cellStyle name="Normal 7 4 2 3 2 5 2" xfId="5810" xr:uid="{1FF86231-FF17-4F99-9AA4-D3098D8340C4}"/>
    <cellStyle name="Normal 7 4 2 3 2 5 2 2" xfId="26908" xr:uid="{1652A80E-0B7D-4869-A929-DC2770F88CCD}"/>
    <cellStyle name="Normal 7 4 2 3 2 5 2 3" xfId="15208" xr:uid="{9E8D374D-BAA5-48ED-BB4D-D94F454DEAB9}"/>
    <cellStyle name="Normal 7 4 2 3 2 5 3" xfId="7661" xr:uid="{E1E3EA2A-6393-4AC6-88C9-53712DCC99DC}"/>
    <cellStyle name="Normal 7 4 2 3 2 5 3 2" xfId="18041" xr:uid="{52BA3E61-3442-48B0-B883-612F079E78EA}"/>
    <cellStyle name="Normal 7 4 2 3 2 5 4" xfId="10494" xr:uid="{2D002C16-09DD-442E-AAE6-5C36392980DF}"/>
    <cellStyle name="Normal 7 4 2 3 2 5 4 2" xfId="20874" xr:uid="{B5904AE0-E809-4B49-A05D-121E783BAB2C}"/>
    <cellStyle name="Normal 7 4 2 3 2 5 5" xfId="23655" xr:uid="{A8F13F01-3955-4204-94B5-CBA77FE6FEF6}"/>
    <cellStyle name="Normal 7 4 2 3 2 5 6" xfId="12924" xr:uid="{F3CD5672-035A-4289-B6D9-3CE91F6189F6}"/>
    <cellStyle name="Normal 7 4 2 3 2 6" xfId="2394" xr:uid="{00000000-0005-0000-0000-000035080000}"/>
    <cellStyle name="Normal 7 4 2 3 2 6 2" xfId="7520" xr:uid="{0F39950D-8652-4161-ABDC-3F642EF46C94}"/>
    <cellStyle name="Normal 7 4 2 3 2 6 2 2" xfId="17900" xr:uid="{213839AF-EC2F-4D5D-9374-405FAC963988}"/>
    <cellStyle name="Normal 7 4 2 3 2 6 3" xfId="10353" xr:uid="{80B4AC85-96A1-4097-92B0-A8BF0291253D}"/>
    <cellStyle name="Normal 7 4 2 3 2 6 3 2" xfId="20733" xr:uid="{D46D3BF5-6AB5-4BC9-813A-92A4BF4D2CCB}"/>
    <cellStyle name="Normal 7 4 2 3 2 6 4" xfId="23909" xr:uid="{962BD4BA-EE7D-4E41-A1DB-0FC519780464}"/>
    <cellStyle name="Normal 7 4 2 3 2 6 5" xfId="15067" xr:uid="{A9A21AE6-B312-4991-9739-5ADFDAE34C66}"/>
    <cellStyle name="Normal 7 4 2 3 2 7" xfId="4098" xr:uid="{C102413C-8FEF-4D40-933E-3702638B6733}"/>
    <cellStyle name="Normal 7 4 2 3 2 7 2" xfId="8871" xr:uid="{EA41D6F8-913E-4966-A34F-2E0387505A15}"/>
    <cellStyle name="Normal 7 4 2 3 2 7 2 2" xfId="19251" xr:uid="{1E98A5DD-80D7-432B-922E-17A65C89C845}"/>
    <cellStyle name="Normal 7 4 2 3 2 7 3" xfId="11704" xr:uid="{7F139A08-1225-4F51-B75A-DD915D734B23}"/>
    <cellStyle name="Normal 7 4 2 3 2 7 3 2" xfId="22084" xr:uid="{FD6D2266-D976-4DC2-ACE7-23BB555E0D56}"/>
    <cellStyle name="Normal 7 4 2 3 2 7 4" xfId="16418" xr:uid="{3E15CA83-7512-407A-9EF5-1D6F5C6CEF29}"/>
    <cellStyle name="Normal 7 4 2 3 2 8" xfId="5415" xr:uid="{DE81DCA1-8885-4BEF-852E-1027D0916375}"/>
    <cellStyle name="Normal 7 4 2 3 2 8 2" xfId="14712" xr:uid="{CFE9DFE0-EF44-4FBE-8B56-133E5B4BEDD9}"/>
    <cellStyle name="Normal 7 4 2 3 2 9" xfId="7165" xr:uid="{1B4BA926-DEEE-4563-AF66-B8E391B5C91A}"/>
    <cellStyle name="Normal 7 4 2 3 2 9 2" xfId="17545" xr:uid="{DF10D89F-BCCA-4387-80B6-AB7E05C0C1C7}"/>
    <cellStyle name="Normal 7 4 2 3 3" xfId="1401" xr:uid="{00000000-0005-0000-0000-000050070000}"/>
    <cellStyle name="Normal 7 4 2 3 3 10" xfId="25003" xr:uid="{74A6D7E1-902E-4E7E-BB83-92D9A50C5297}"/>
    <cellStyle name="Normal 7 4 2 3 3 11" xfId="12785" xr:uid="{DF1EF04B-825C-4097-B6A5-99B5D581394A}"/>
    <cellStyle name="Normal 7 4 2 3 3 2" xfId="2823" xr:uid="{00000000-0005-0000-0000-00003C080000}"/>
    <cellStyle name="Normal 7 4 2 3 3 2 2" xfId="3435" xr:uid="{00000000-0005-0000-0000-00003D080000}"/>
    <cellStyle name="Normal 7 4 2 3 3 2 2 2" xfId="6489" xr:uid="{01988EE1-718A-4D93-8EA9-01FEC39B7208}"/>
    <cellStyle name="Normal 7 4 2 3 3 2 2 2 2" xfId="27742" xr:uid="{DDDDBCEC-506F-4A4E-8ADA-6C2ED5B7708E}"/>
    <cellStyle name="Normal 7 4 2 3 3 2 2 2 3" xfId="16060" xr:uid="{89BA0241-2803-49ED-BE9F-8943AE6E1206}"/>
    <cellStyle name="Normal 7 4 2 3 3 2 2 3" xfId="8513" xr:uid="{57CC34DA-9FBC-43E8-B8D4-EE855EA529F4}"/>
    <cellStyle name="Normal 7 4 2 3 3 2 2 3 2" xfId="18893" xr:uid="{70373274-7FA2-4375-8681-1D2E5ABC0984}"/>
    <cellStyle name="Normal 7 4 2 3 3 2 2 4" xfId="11346" xr:uid="{96B8BDCB-0773-48FE-B053-58ECC4AE6CA5}"/>
    <cellStyle name="Normal 7 4 2 3 3 2 2 4 2" xfId="21726" xr:uid="{3DD57718-6B56-4187-80A9-86ECE7EB5B36}"/>
    <cellStyle name="Normal 7 4 2 3 3 2 2 5" xfId="25256" xr:uid="{2709D340-B516-41A4-B702-79E3836CB00E}"/>
    <cellStyle name="Normal 7 4 2 3 3 2 2 6" xfId="14015" xr:uid="{FC196B02-C99F-4F05-AF34-81F7EDF26714}"/>
    <cellStyle name="Normal 7 4 2 3 3 2 3" xfId="4364" xr:uid="{044F8DE7-ED5B-44A8-8944-6EEABE281F31}"/>
    <cellStyle name="Normal 7 4 2 3 3 2 3 2" xfId="9135" xr:uid="{9EC70713-1A6D-4A67-AF71-358173D64B51}"/>
    <cellStyle name="Normal 7 4 2 3 3 2 3 2 2" xfId="29178" xr:uid="{E676AA79-59EC-4D99-BA27-D7C7A3D23B77}"/>
    <cellStyle name="Normal 7 4 2 3 3 2 3 2 3" xfId="19515" xr:uid="{93731995-B6CE-4607-83F9-73A445DC8241}"/>
    <cellStyle name="Normal 7 4 2 3 3 2 3 3" xfId="11968" xr:uid="{FD7213D9-84F2-45D8-9669-3B61C7E6F6B6}"/>
    <cellStyle name="Normal 7 4 2 3 3 2 3 3 2" xfId="22348" xr:uid="{41AD50BB-7707-40C2-8171-0850E08E0658}"/>
    <cellStyle name="Normal 7 4 2 3 3 2 3 4" xfId="24558" xr:uid="{98B05C9D-ACE6-429A-BFF4-DE3CDFB4569C}"/>
    <cellStyle name="Normal 7 4 2 3 3 2 3 5" xfId="16682" xr:uid="{73E77EB9-E214-455C-8263-A7ED96CD922A}"/>
    <cellStyle name="Normal 7 4 2 3 3 2 4" xfId="6038" xr:uid="{97B9107C-B400-43A1-94BE-40E8FCF146F7}"/>
    <cellStyle name="Normal 7 4 2 3 3 2 4 2" xfId="26453" xr:uid="{8603C08A-6BAE-48DD-AC36-B7AFF09BD670}"/>
    <cellStyle name="Normal 7 4 2 3 3 2 4 3" xfId="15492" xr:uid="{8C9EFA2E-B869-4243-AA5B-9CDAB3C94349}"/>
    <cellStyle name="Normal 7 4 2 3 3 2 5" xfId="7945" xr:uid="{968E5FC0-D0EB-4CA0-95F7-57CF3055E9F1}"/>
    <cellStyle name="Normal 7 4 2 3 3 2 5 2" xfId="18325" xr:uid="{993F9A40-5237-4F93-A0F2-099B4A3B0164}"/>
    <cellStyle name="Normal 7 4 2 3 3 2 6" xfId="10778" xr:uid="{B31B16F7-43DD-48E9-96C0-21C8479A3D7D}"/>
    <cellStyle name="Normal 7 4 2 3 3 2 6 2" xfId="21158" xr:uid="{36FB3E83-4021-4952-B75D-573410442A6A}"/>
    <cellStyle name="Normal 7 4 2 3 3 2 7" xfId="23929" xr:uid="{6B5F3540-BA25-469E-81B0-2DF3A40D8EB9}"/>
    <cellStyle name="Normal 7 4 2 3 3 2 8" xfId="13295" xr:uid="{732B9084-E958-4E44-B824-C9EA722BEF3B}"/>
    <cellStyle name="Normal 7 4 2 3 3 3" xfId="3436" xr:uid="{00000000-0005-0000-0000-00003E080000}"/>
    <cellStyle name="Normal 7 4 2 3 3 3 2" xfId="4576" xr:uid="{1DE9A599-11DA-4A6B-B5D2-21E553D70940}"/>
    <cellStyle name="Normal 7 4 2 3 3 3 2 2" xfId="9347" xr:uid="{49E7BF0F-4AAC-4702-AD80-471A65E7758E}"/>
    <cellStyle name="Normal 7 4 2 3 3 3 2 2 2" xfId="29319" xr:uid="{3B0DCB07-3523-46FB-9843-9AE8184E369C}"/>
    <cellStyle name="Normal 7 4 2 3 3 3 2 2 3" xfId="19727" xr:uid="{AD2E44D6-2FBD-4923-88D1-488B7DA0CCDE}"/>
    <cellStyle name="Normal 7 4 2 3 3 3 2 3" xfId="12180" xr:uid="{35C721A0-2FB9-46B8-A96C-0ACB99ED22D6}"/>
    <cellStyle name="Normal 7 4 2 3 3 3 2 3 2" xfId="22560" xr:uid="{4B4D8D67-3A9A-4762-B45E-9A02DE558232}"/>
    <cellStyle name="Normal 7 4 2 3 3 3 2 4" xfId="25150" xr:uid="{0CB06BCC-FE1E-4396-84B4-96541123C57E}"/>
    <cellStyle name="Normal 7 4 2 3 3 3 2 5" xfId="16894" xr:uid="{5669AC14-9F07-49DE-8DB0-48D0A5DCE652}"/>
    <cellStyle name="Normal 7 4 2 3 3 3 3" xfId="6490" xr:uid="{6E004533-E227-4A58-982A-FC863249EA28}"/>
    <cellStyle name="Normal 7 4 2 3 3 3 3 2" xfId="27089" xr:uid="{C7D07C9F-5701-46BE-A5D6-5D77DCF51F32}"/>
    <cellStyle name="Normal 7 4 2 3 3 3 3 3" xfId="16061" xr:uid="{8BEB9FAD-E7A7-4220-BF00-42F898B98964}"/>
    <cellStyle name="Normal 7 4 2 3 3 3 4" xfId="8514" xr:uid="{FC7C918C-5F82-4FD3-BB2C-2A53357A39F8}"/>
    <cellStyle name="Normal 7 4 2 3 3 3 4 2" xfId="18894" xr:uid="{8CABCAA1-2F74-4979-9477-FD78D1234EE4}"/>
    <cellStyle name="Normal 7 4 2 3 3 3 5" xfId="11347" xr:uid="{925745D4-0F3C-4630-9E3A-01AA31B7C960}"/>
    <cellStyle name="Normal 7 4 2 3 3 3 5 2" xfId="21727" xr:uid="{2F7FDD73-9CF4-4B93-972F-C3131E21665D}"/>
    <cellStyle name="Normal 7 4 2 3 3 3 6" xfId="22706" xr:uid="{F47530FB-C22E-481F-B2EB-AB0C7C194DCE}"/>
    <cellStyle name="Normal 7 4 2 3 3 3 7" xfId="14016" xr:uid="{3F06C1D1-5B71-4E2B-B2C2-FA72A14FBE59}"/>
    <cellStyle name="Normal 7 4 2 3 3 4" xfId="3434" xr:uid="{00000000-0005-0000-0000-00003F080000}"/>
    <cellStyle name="Normal 7 4 2 3 3 4 2" xfId="6488" xr:uid="{FE52D829-CEA9-43C9-9D05-BBE66D0237DF}"/>
    <cellStyle name="Normal 7 4 2 3 3 4 2 2" xfId="27045" xr:uid="{BB9D64A2-FF5A-434D-A24C-5D893C99AFCB}"/>
    <cellStyle name="Normal 7 4 2 3 3 4 2 3" xfId="16059" xr:uid="{5CBC3A4C-9AB1-4197-9072-4BE3E22218D5}"/>
    <cellStyle name="Normal 7 4 2 3 3 4 3" xfId="8512" xr:uid="{95B1BDFE-76EF-48D5-AE18-97DF9EAC4EF1}"/>
    <cellStyle name="Normal 7 4 2 3 3 4 3 2" xfId="18892" xr:uid="{E65410F0-F8B8-44EE-A42E-4231B11984F9}"/>
    <cellStyle name="Normal 7 4 2 3 3 4 4" xfId="11345" xr:uid="{FFCBB6BC-06D1-4F6E-B3AD-2CAE67AF6682}"/>
    <cellStyle name="Normal 7 4 2 3 3 4 4 2" xfId="21725" xr:uid="{6D36AA51-6251-47A6-BEA6-E61346442579}"/>
    <cellStyle name="Normal 7 4 2 3 3 4 5" xfId="23528" xr:uid="{CA63C1D9-529A-4458-A521-F58739AAC9A2}"/>
    <cellStyle name="Normal 7 4 2 3 3 4 6" xfId="14014" xr:uid="{34CE9732-A922-4B0C-813D-1BA3CCDE518D}"/>
    <cellStyle name="Normal 7 4 2 3 3 5" xfId="2639" xr:uid="{00000000-0005-0000-0000-000040080000}"/>
    <cellStyle name="Normal 7 4 2 3 3 5 2" xfId="5900" xr:uid="{06DEE614-DB1E-40C6-98B8-655A5BC840AD}"/>
    <cellStyle name="Normal 7 4 2 3 3 5 2 2" xfId="28083" xr:uid="{E73C0A48-5010-4AF4-BFF8-2779B38CAAE9}"/>
    <cellStyle name="Normal 7 4 2 3 3 5 2 3" xfId="15310" xr:uid="{CD10D29B-1BB9-4033-A72C-20650EA7939B}"/>
    <cellStyle name="Normal 7 4 2 3 3 5 3" xfId="7763" xr:uid="{AAF63A09-5ED6-4AC6-B134-9B9A07206138}"/>
    <cellStyle name="Normal 7 4 2 3 3 5 3 2" xfId="18143" xr:uid="{C28E0031-6504-4AF1-8743-859347CDA388}"/>
    <cellStyle name="Normal 7 4 2 3 3 5 4" xfId="10596" xr:uid="{10CF1869-835D-47E8-8557-5FB1FB45379C}"/>
    <cellStyle name="Normal 7 4 2 3 3 5 4 2" xfId="20976" xr:uid="{02BFD86F-D7FB-4B45-AD29-59895ECBED70}"/>
    <cellStyle name="Normal 7 4 2 3 3 5 5" xfId="24390" xr:uid="{3642CC08-061D-412D-B772-B9BBC8C52747}"/>
    <cellStyle name="Normal 7 4 2 3 3 5 6" xfId="13027" xr:uid="{F2805A81-7243-41C4-92ED-D905A26F3587}"/>
    <cellStyle name="Normal 7 4 2 3 3 6" xfId="4214" xr:uid="{2B11B9DA-3A35-4419-B17F-06112D4DA6AE}"/>
    <cellStyle name="Normal 7 4 2 3 3 6 2" xfId="8985" xr:uid="{55144603-3E18-4EA5-90FC-CC93302FD65D}"/>
    <cellStyle name="Normal 7 4 2 3 3 6 2 2" xfId="19365" xr:uid="{7E7540F5-7CC3-4663-A2BB-5954148FA671}"/>
    <cellStyle name="Normal 7 4 2 3 3 6 3" xfId="11818" xr:uid="{848B8CAE-D016-4566-9EB8-B0DB71A665C1}"/>
    <cellStyle name="Normal 7 4 2 3 3 6 3 2" xfId="22198" xr:uid="{A73647F4-93CF-430B-B492-4A6BD9BE71CC}"/>
    <cellStyle name="Normal 7 4 2 3 3 6 4" xfId="22746" xr:uid="{1023BC0F-D3FA-4D97-B691-C203FC4AE763}"/>
    <cellStyle name="Normal 7 4 2 3 3 6 5" xfId="16532" xr:uid="{45CFAB6B-5A5A-4FBC-A74B-53002E84D396}"/>
    <cellStyle name="Normal 7 4 2 3 3 7" xfId="5417" xr:uid="{35CB26D5-D276-425C-BAEA-79EE79A1F237}"/>
    <cellStyle name="Normal 7 4 2 3 3 7 2" xfId="14714" xr:uid="{33CBB5DD-991C-4EF6-BD53-3DB90CCF121C}"/>
    <cellStyle name="Normal 7 4 2 3 3 8" xfId="7167" xr:uid="{AC6F9BAC-8D75-4682-834E-C6C99FF0AE1D}"/>
    <cellStyle name="Normal 7 4 2 3 3 8 2" xfId="17547" xr:uid="{C320B0C3-2ADA-4F75-B0F5-3D83AFF2FB73}"/>
    <cellStyle name="Normal 7 4 2 3 3 9" xfId="10000" xr:uid="{DE4E08E6-0590-4940-A5A1-118E1F7254D1}"/>
    <cellStyle name="Normal 7 4 2 3 3 9 2" xfId="20380" xr:uid="{EAAF0476-701F-43F9-935E-525B6C9B205C}"/>
    <cellStyle name="Normal 7 4 2 3 4" xfId="1402" xr:uid="{00000000-0005-0000-0000-000051070000}"/>
    <cellStyle name="Normal 7 4 2 3 4 2" xfId="3437" xr:uid="{00000000-0005-0000-0000-000042080000}"/>
    <cellStyle name="Normal 7 4 2 3 4 2 2" xfId="6491" xr:uid="{6B211D80-0DCD-44B2-BE9D-58814ECC93F8}"/>
    <cellStyle name="Normal 7 4 2 3 4 2 2 2" xfId="26407" xr:uid="{105A0BFE-232B-4E6F-9EFD-C683CCCE8D3D}"/>
    <cellStyle name="Normal 7 4 2 3 4 2 2 3" xfId="16062" xr:uid="{0853C75B-EACD-4A0D-B8A4-3BB768EA7535}"/>
    <cellStyle name="Normal 7 4 2 3 4 2 3" xfId="8515" xr:uid="{C5E36588-58E5-4EDA-B035-E11519CAF348}"/>
    <cellStyle name="Normal 7 4 2 3 4 2 3 2" xfId="18895" xr:uid="{4B35EC2E-817E-4379-9348-55F7384F7A7A}"/>
    <cellStyle name="Normal 7 4 2 3 4 2 4" xfId="11348" xr:uid="{D795733E-893B-43A1-9D31-A3FD808972AA}"/>
    <cellStyle name="Normal 7 4 2 3 4 2 4 2" xfId="21728" xr:uid="{2B197E8E-C719-42DD-80FA-C4863AF729E3}"/>
    <cellStyle name="Normal 7 4 2 3 4 2 5" xfId="23232" xr:uid="{B2433BA5-93B2-48C3-8C0E-A022BC6B3F0A}"/>
    <cellStyle name="Normal 7 4 2 3 4 2 6" xfId="14017" xr:uid="{ECBC3F6B-B96E-4288-8DBF-45F6589C947D}"/>
    <cellStyle name="Normal 7 4 2 3 4 3" xfId="4362" xr:uid="{B22B2C28-8B7E-4D9A-BB80-121388E1EADB}"/>
    <cellStyle name="Normal 7 4 2 3 4 3 2" xfId="9133" xr:uid="{5B75D42C-5855-4C09-BEF3-B16F1CBAB7EF}"/>
    <cellStyle name="Normal 7 4 2 3 4 3 2 2" xfId="29176" xr:uid="{D601270E-C94E-4453-8AEC-A0E2E3E7B2DD}"/>
    <cellStyle name="Normal 7 4 2 3 4 3 2 3" xfId="19513" xr:uid="{38CD3105-4B2E-4FDD-A5F6-05B6BDEBF0E9}"/>
    <cellStyle name="Normal 7 4 2 3 4 3 3" xfId="11966" xr:uid="{07E7D6A9-7F3B-4D4E-99DA-E2D69A5D965E}"/>
    <cellStyle name="Normal 7 4 2 3 4 3 3 2" xfId="22346" xr:uid="{A733B062-B38B-4F97-8EB3-53E8DB504F27}"/>
    <cellStyle name="Normal 7 4 2 3 4 3 4" xfId="23166" xr:uid="{8077C8A8-E37E-4916-99C0-B66DCD9059A0}"/>
    <cellStyle name="Normal 7 4 2 3 4 3 5" xfId="16680" xr:uid="{27FA9808-82E3-4143-9A84-50137F7EE0A4}"/>
    <cellStyle name="Normal 7 4 2 3 4 4" xfId="5418" xr:uid="{1CCA2808-F3D0-43BE-BE99-EB7EE5FA592C}"/>
    <cellStyle name="Normal 7 4 2 3 4 4 2" xfId="27406" xr:uid="{546EEC58-C751-4718-B1A5-0437D059B702}"/>
    <cellStyle name="Normal 7 4 2 3 4 4 3" xfId="14715" xr:uid="{3AEDFBEE-A180-493C-B1DF-3CB2C9B06A58}"/>
    <cellStyle name="Normal 7 4 2 3 4 5" xfId="7168" xr:uid="{3AE37D08-FF7A-4EAD-B0AC-1357A731F114}"/>
    <cellStyle name="Normal 7 4 2 3 4 5 2" xfId="17548" xr:uid="{815136FD-09BE-4716-8114-FC0E2378FBE7}"/>
    <cellStyle name="Normal 7 4 2 3 4 6" xfId="10001" xr:uid="{CF8D9611-3354-4D0A-B242-9C205EA5DAED}"/>
    <cellStyle name="Normal 7 4 2 3 4 6 2" xfId="20381" xr:uid="{56A197B3-D2B5-430A-8BDC-862329EFB3C6}"/>
    <cellStyle name="Normal 7 4 2 3 4 7" xfId="25145" xr:uid="{42C3A5EB-114C-451B-90D0-B1C48D26644D}"/>
    <cellStyle name="Normal 7 4 2 3 4 8" xfId="13293" xr:uid="{66E7FE57-C50F-473F-A48E-83E2AAFD69B6}"/>
    <cellStyle name="Normal 7 4 2 3 5" xfId="3438" xr:uid="{00000000-0005-0000-0000-000043080000}"/>
    <cellStyle name="Normal 7 4 2 3 5 2" xfId="4577" xr:uid="{8D41DCDF-9867-4A7F-9391-7F4DE0309B96}"/>
    <cellStyle name="Normal 7 4 2 3 5 2 2" xfId="9348" xr:uid="{394D0FF3-3020-43A5-B7E3-326A51684203}"/>
    <cellStyle name="Normal 7 4 2 3 5 2 2 2" xfId="29320" xr:uid="{8876C79D-FF2C-4A1F-BC0C-11645524FAFF}"/>
    <cellStyle name="Normal 7 4 2 3 5 2 2 3" xfId="19728" xr:uid="{859E6A7D-14EE-45E3-8CA4-EBA984483543}"/>
    <cellStyle name="Normal 7 4 2 3 5 2 3" xfId="12181" xr:uid="{0A929E14-F3C2-4BC2-B93F-36482BBA9C07}"/>
    <cellStyle name="Normal 7 4 2 3 5 2 3 2" xfId="22561" xr:uid="{56FC7E13-67D6-44D1-A502-931184BA5298}"/>
    <cellStyle name="Normal 7 4 2 3 5 2 4" xfId="22796" xr:uid="{DF4B6DC9-CDB8-4A61-977F-D668ECD7A265}"/>
    <cellStyle name="Normal 7 4 2 3 5 2 5" xfId="16895" xr:uid="{5EEF3B0A-42C2-4CCE-B7E6-6FC59218785A}"/>
    <cellStyle name="Normal 7 4 2 3 5 3" xfId="6492" xr:uid="{E64F39CB-9B25-44E1-9DAA-51A89B2615E2}"/>
    <cellStyle name="Normal 7 4 2 3 5 3 2" xfId="26951" xr:uid="{73A7E2FD-9F60-45BE-B5F3-8EFD0A60A280}"/>
    <cellStyle name="Normal 7 4 2 3 5 3 3" xfId="16063" xr:uid="{FD54B8D9-1ACF-4D0A-81FC-B6C623754D97}"/>
    <cellStyle name="Normal 7 4 2 3 5 4" xfId="8516" xr:uid="{F3A3247E-1F8B-4CF6-8C0D-421FDFA5BBAD}"/>
    <cellStyle name="Normal 7 4 2 3 5 4 2" xfId="18896" xr:uid="{BE9CB8BE-3158-4E13-9692-25B98293D676}"/>
    <cellStyle name="Normal 7 4 2 3 5 5" xfId="11349" xr:uid="{9F13FFA7-DB84-4346-BFF7-B01B3F23E21E}"/>
    <cellStyle name="Normal 7 4 2 3 5 5 2" xfId="21729" xr:uid="{3CA28E00-BC65-4934-BF57-8354A2966191}"/>
    <cellStyle name="Normal 7 4 2 3 5 6" xfId="25510" xr:uid="{C46F287D-3C82-4069-AD2C-BEFBDD3A6D7B}"/>
    <cellStyle name="Normal 7 4 2 3 5 7" xfId="14018" xr:uid="{5B6BC0C1-901D-4342-9972-37A67B926C80}"/>
    <cellStyle name="Normal 7 4 2 3 6" xfId="2987" xr:uid="{00000000-0005-0000-0000-000044080000}"/>
    <cellStyle name="Normal 7 4 2 3 6 2" xfId="6136" xr:uid="{01E3796D-D798-48FE-9C0C-E4A00DDA0B07}"/>
    <cellStyle name="Normal 7 4 2 3 6 2 2" xfId="28499" xr:uid="{B49D196C-F27B-4945-A279-8C8D3D7969FE}"/>
    <cellStyle name="Normal 7 4 2 3 6 2 3" xfId="15614" xr:uid="{FFE3F257-7A6B-4386-A5EE-044B6274A04B}"/>
    <cellStyle name="Normal 7 4 2 3 6 3" xfId="8067" xr:uid="{5CDCC030-ED7E-404A-8EB4-4195BA0A9905}"/>
    <cellStyle name="Normal 7 4 2 3 6 3 2" xfId="18447" xr:uid="{6728291F-1EA2-414E-99AC-C1AF79F89D77}"/>
    <cellStyle name="Normal 7 4 2 3 6 4" xfId="10900" xr:uid="{28123847-7C3C-45B0-86FE-4A2C73DDAB30}"/>
    <cellStyle name="Normal 7 4 2 3 6 4 2" xfId="21280" xr:uid="{0B46FCF6-E7D4-4F9A-AFAB-7EC8AAEA7E70}"/>
    <cellStyle name="Normal 7 4 2 3 6 5" xfId="23159" xr:uid="{1AAEDB47-B1A5-420D-B674-153C8B07D0D6}"/>
    <cellStyle name="Normal 7 4 2 3 6 6" xfId="13483" xr:uid="{1ADD431F-70F2-44A6-81E0-DAA66D789110}"/>
    <cellStyle name="Normal 7 4 2 3 7" xfId="2477" xr:uid="{00000000-0005-0000-0000-000045080000}"/>
    <cellStyle name="Normal 7 4 2 3 7 2" xfId="5764" xr:uid="{0F3E1F4B-AB2E-4AE5-8439-F1D7EF399285}"/>
    <cellStyle name="Normal 7 4 2 3 7 2 2" xfId="26814" xr:uid="{75FF0B01-19AC-4C89-8180-56355C6ECBA7}"/>
    <cellStyle name="Normal 7 4 2 3 7 2 3" xfId="15148" xr:uid="{74D3FD33-3603-4E3B-B24D-B6ED820152BA}"/>
    <cellStyle name="Normal 7 4 2 3 7 3" xfId="7601" xr:uid="{0FEB3F89-9078-4CB6-AE8F-29C654BECED4}"/>
    <cellStyle name="Normal 7 4 2 3 7 3 2" xfId="17981" xr:uid="{F9474757-1AD0-4A3D-9E5A-1CE831E8B1EB}"/>
    <cellStyle name="Normal 7 4 2 3 7 4" xfId="10434" xr:uid="{278F2BDF-7C69-42C3-8BB8-878886F0C70A}"/>
    <cellStyle name="Normal 7 4 2 3 7 4 2" xfId="20814" xr:uid="{645EA7CB-4B75-499B-A8FD-2B0785300611}"/>
    <cellStyle name="Normal 7 4 2 3 7 5" xfId="24651" xr:uid="{14B94698-E5C2-4A3C-8A3D-2190C517C682}"/>
    <cellStyle name="Normal 7 4 2 3 7 6" xfId="12864" xr:uid="{0395CA8B-9539-4DD3-94A5-4F953090C76C}"/>
    <cellStyle name="Normal 7 4 2 3 8" xfId="2231" xr:uid="{00000000-0005-0000-0000-000034080000}"/>
    <cellStyle name="Normal 7 4 2 3 8 2" xfId="7357" xr:uid="{ABAE7B4A-5509-467D-9412-919A82B4558E}"/>
    <cellStyle name="Normal 7 4 2 3 8 2 2" xfId="17737" xr:uid="{9D2221FC-A8E9-49F3-BB92-D516393964F2}"/>
    <cellStyle name="Normal 7 4 2 3 8 3" xfId="10190" xr:uid="{042DD87E-6450-4539-81F7-DD2736D6138A}"/>
    <cellStyle name="Normal 7 4 2 3 8 3 2" xfId="20570" xr:uid="{3074D180-A790-43CA-8AF6-F0EB8702F7F8}"/>
    <cellStyle name="Normal 7 4 2 3 8 4" xfId="24951" xr:uid="{61479AF8-0B85-4185-A702-0CA42A33AD86}"/>
    <cellStyle name="Normal 7 4 2 3 8 5" xfId="14904" xr:uid="{91989871-B108-4928-9C4D-6CEAB55A48F6}"/>
    <cellStyle name="Normal 7 4 2 3 9" xfId="4062" xr:uid="{FFCED617-206A-483C-934D-7BCD0DED1567}"/>
    <cellStyle name="Normal 7 4 2 3 9 2" xfId="8841" xr:uid="{559A6206-591B-46D5-A69A-CA6C5CB41531}"/>
    <cellStyle name="Normal 7 4 2 3 9 2 2" xfId="19221" xr:uid="{E5B720D8-CE51-4AD5-8877-519B75180EE1}"/>
    <cellStyle name="Normal 7 4 2 3 9 3" xfId="11674" xr:uid="{A2219D8D-D89A-47FF-8831-7EA7854031E1}"/>
    <cellStyle name="Normal 7 4 2 3 9 3 2" xfId="22054" xr:uid="{93530434-315F-4A5C-80CC-1E41AE188AAE}"/>
    <cellStyle name="Normal 7 4 2 3 9 4" xfId="16388" xr:uid="{14217679-016B-4408-8BFC-3F2123797ADE}"/>
    <cellStyle name="Normal 7 4 2 4" xfId="1403" xr:uid="{00000000-0005-0000-0000-000052070000}"/>
    <cellStyle name="Normal 7 4 2 4 10" xfId="7169" xr:uid="{B931BC08-D4DA-4743-8933-B44C8A7C2202}"/>
    <cellStyle name="Normal 7 4 2 4 10 2" xfId="17549" xr:uid="{D2F57CD4-372B-451D-ABEE-23E915F629F6}"/>
    <cellStyle name="Normal 7 4 2 4 11" xfId="10002" xr:uid="{02A2C318-68A2-4898-A3B9-5149781E387B}"/>
    <cellStyle name="Normal 7 4 2 4 11 2" xfId="20382" xr:uid="{FE7ADACE-F28A-4BE5-9CA1-2A9B4122D6E0}"/>
    <cellStyle name="Normal 7 4 2 4 12" xfId="25144" xr:uid="{810F2310-A9E5-4F5B-AF0B-88D7042AB924}"/>
    <cellStyle name="Normal 7 4 2 4 13" xfId="12442" xr:uid="{17E98E0C-4EAB-4941-B071-E713A1D6DFFE}"/>
    <cellStyle name="Normal 7 4 2 4 2" xfId="1404" xr:uid="{00000000-0005-0000-0000-000053070000}"/>
    <cellStyle name="Normal 7 4 2 4 2 10" xfId="10003" xr:uid="{1645BABD-3E68-4A2C-9FE0-C3BD3BDE9EE2}"/>
    <cellStyle name="Normal 7 4 2 4 2 10 2" xfId="20383" xr:uid="{2E2ABC91-4A6F-4231-B91E-F2E4A7D3E3A3}"/>
    <cellStyle name="Normal 7 4 2 4 2 11" xfId="25583" xr:uid="{C2DE54F0-1EB7-42DA-A420-A65F2BAFE32B}"/>
    <cellStyle name="Normal 7 4 2 4 2 12" xfId="12628" xr:uid="{3C5934F1-5D4C-4ED1-8E3F-757D1B63E7DC}"/>
    <cellStyle name="Normal 7 4 2 4 2 2" xfId="1405" xr:uid="{00000000-0005-0000-0000-000054070000}"/>
    <cellStyle name="Normal 7 4 2 4 2 2 2" xfId="3440" xr:uid="{00000000-0005-0000-0000-000049080000}"/>
    <cellStyle name="Normal 7 4 2 4 2 2 2 2" xfId="6494" xr:uid="{E8C9FC17-B5BD-46DE-A7CB-10285394DB4C}"/>
    <cellStyle name="Normal 7 4 2 4 2 2 2 2 2" xfId="28496" xr:uid="{6128ADAE-DDCF-46E9-B274-0FC7BF54E073}"/>
    <cellStyle name="Normal 7 4 2 4 2 2 2 2 3" xfId="26055" xr:uid="{F0A1874E-C620-486D-8060-5D7C6C2C338C}"/>
    <cellStyle name="Normal 7 4 2 4 2 2 2 2 4" xfId="16065" xr:uid="{A132EF9A-BCC6-47CE-9940-19AB1B9EE32D}"/>
    <cellStyle name="Normal 7 4 2 4 2 2 2 3" xfId="8518" xr:uid="{70345AB6-28FA-4A6B-8776-0BA46C129244}"/>
    <cellStyle name="Normal 7 4 2 4 2 2 2 3 2" xfId="28934" xr:uid="{9EFB8EE6-788C-4595-A058-72D87940C73C}"/>
    <cellStyle name="Normal 7 4 2 4 2 2 2 3 3" xfId="18898" xr:uid="{1D88C5AC-56EB-4E83-A35F-070EB8EADD6C}"/>
    <cellStyle name="Normal 7 4 2 4 2 2 2 4" xfId="11351" xr:uid="{AC20873F-D2B4-4F5D-83AD-FF482A6C530B}"/>
    <cellStyle name="Normal 7 4 2 4 2 2 2 4 2" xfId="21731" xr:uid="{3238790B-5B1A-48D6-ABED-E347715489F3}"/>
    <cellStyle name="Normal 7 4 2 4 2 2 2 5" xfId="25261" xr:uid="{10019D3C-0701-4C06-9468-8695FB682D51}"/>
    <cellStyle name="Normal 7 4 2 4 2 2 2 6" xfId="14020" xr:uid="{E7C9B11C-99D1-41A5-80CD-C69707957650}"/>
    <cellStyle name="Normal 7 4 2 4 2 2 3" xfId="4365" xr:uid="{AAAEB657-D454-4295-AD7A-18F093B61451}"/>
    <cellStyle name="Normal 7 4 2 4 2 2 3 2" xfId="9136" xr:uid="{E9C25ECD-8D03-4F99-8FEA-D1B20A035017}"/>
    <cellStyle name="Normal 7 4 2 4 2 2 3 2 2" xfId="29179" xr:uid="{1E2F13CE-BB14-4AE9-9D02-823BA19C5333}"/>
    <cellStyle name="Normal 7 4 2 4 2 2 3 2 3" xfId="19516" xr:uid="{F1227117-9D3D-49C9-9A12-FA2559C8851E}"/>
    <cellStyle name="Normal 7 4 2 4 2 2 3 3" xfId="11969" xr:uid="{8CBFE4FB-0706-4030-9D52-7E0E3C598942}"/>
    <cellStyle name="Normal 7 4 2 4 2 2 3 3 2" xfId="22349" xr:uid="{03A447AF-7168-41C3-8583-196053D85370}"/>
    <cellStyle name="Normal 7 4 2 4 2 2 3 4" xfId="24442" xr:uid="{63BBBCFA-5B6B-4D4F-B11E-66772F893E60}"/>
    <cellStyle name="Normal 7 4 2 4 2 2 3 5" xfId="16683" xr:uid="{EC6CF39E-538C-4150-9DC0-9DC18579863C}"/>
    <cellStyle name="Normal 7 4 2 4 2 2 4" xfId="5421" xr:uid="{A49531EF-9E07-48B3-A00B-F9C45AAB621D}"/>
    <cellStyle name="Normal 7 4 2 4 2 2 4 2" xfId="27870" xr:uid="{0284E31A-A0AE-4136-B002-88D0E48ED855}"/>
    <cellStyle name="Normal 7 4 2 4 2 2 4 3" xfId="14718" xr:uid="{3FBA4BA8-E898-47A2-87CB-B0C816B568B1}"/>
    <cellStyle name="Normal 7 4 2 4 2 2 5" xfId="7171" xr:uid="{B71CDECA-3C7C-4478-B8B8-709B814A9314}"/>
    <cellStyle name="Normal 7 4 2 4 2 2 5 2" xfId="17551" xr:uid="{2CAD84AB-C5E0-42CA-868B-31FD631168BD}"/>
    <cellStyle name="Normal 7 4 2 4 2 2 6" xfId="10004" xr:uid="{95FCDA98-9992-470E-AB8C-B0FB05056341}"/>
    <cellStyle name="Normal 7 4 2 4 2 2 6 2" xfId="20384" xr:uid="{6B8F8F77-21D3-4083-86B9-922B1B8F4454}"/>
    <cellStyle name="Normal 7 4 2 4 2 2 7" xfId="25392" xr:uid="{19780167-0E7D-40DE-8011-0AEF26FE54F6}"/>
    <cellStyle name="Normal 7 4 2 4 2 2 8" xfId="13297" xr:uid="{8ACA14C7-1070-4824-BFA2-14F062EEFC52}"/>
    <cellStyle name="Normal 7 4 2 4 2 3" xfId="3441" xr:uid="{00000000-0005-0000-0000-00004A080000}"/>
    <cellStyle name="Normal 7 4 2 4 2 3 2" xfId="4578" xr:uid="{CCB6D9DF-D0CD-410E-A00E-4015EECB64E3}"/>
    <cellStyle name="Normal 7 4 2 4 2 3 2 2" xfId="9349" xr:uid="{DCC4F88B-7732-4D33-AB0A-ACD57DDEFD07}"/>
    <cellStyle name="Normal 7 4 2 4 2 3 2 2 2" xfId="29321" xr:uid="{EAEDB75C-7A44-4BAC-809D-8A82933E7BAA}"/>
    <cellStyle name="Normal 7 4 2 4 2 3 2 2 3" xfId="19729" xr:uid="{C4944783-D8FE-4DB4-9BA3-1E82BC34A028}"/>
    <cellStyle name="Normal 7 4 2 4 2 3 2 3" xfId="12182" xr:uid="{63CFBB8E-16F7-4C1A-AB42-20FA8D1C2393}"/>
    <cellStyle name="Normal 7 4 2 4 2 3 2 3 2" xfId="22562" xr:uid="{DA11D50E-5310-4C95-BB1C-20F4BEC4F76C}"/>
    <cellStyle name="Normal 7 4 2 4 2 3 2 4" xfId="24891" xr:uid="{EFEA5569-7CF3-474B-9905-D0D2DC77FBF8}"/>
    <cellStyle name="Normal 7 4 2 4 2 3 2 5" xfId="16896" xr:uid="{0E5F3F5E-2569-480A-BD19-2D210D3EFEF1}"/>
    <cellStyle name="Normal 7 4 2 4 2 3 3" xfId="6495" xr:uid="{FC48F7E8-8C0B-4B98-920B-2B0286FFE23E}"/>
    <cellStyle name="Normal 7 4 2 4 2 3 3 2" xfId="26403" xr:uid="{8B57975D-7B57-431F-AFA0-EBA90D5B2B6C}"/>
    <cellStyle name="Normal 7 4 2 4 2 3 3 3" xfId="16066" xr:uid="{2A7D4FCE-1B9E-4852-AC0F-593CFCD45E82}"/>
    <cellStyle name="Normal 7 4 2 4 2 3 4" xfId="8519" xr:uid="{D1D8E662-D92E-4D4B-94D1-4C0F3D9F39C7}"/>
    <cellStyle name="Normal 7 4 2 4 2 3 4 2" xfId="18899" xr:uid="{176AC416-85F2-4EA1-98E9-D00E0F615140}"/>
    <cellStyle name="Normal 7 4 2 4 2 3 5" xfId="11352" xr:uid="{A3A31C55-FA9D-4957-AC49-F573427A00BD}"/>
    <cellStyle name="Normal 7 4 2 4 2 3 5 2" xfId="21732" xr:uid="{4208DEC8-C6B4-4F37-AE56-6E605E8F1340}"/>
    <cellStyle name="Normal 7 4 2 4 2 3 6" xfId="22902" xr:uid="{E79FD255-219F-431F-B3E1-304FCA6F2C15}"/>
    <cellStyle name="Normal 7 4 2 4 2 3 7" xfId="14021" xr:uid="{66C257AD-4F3F-4013-A144-D476057269C4}"/>
    <cellStyle name="Normal 7 4 2 4 2 4" xfId="3439" xr:uid="{00000000-0005-0000-0000-00004B080000}"/>
    <cellStyle name="Normal 7 4 2 4 2 4 2" xfId="6493" xr:uid="{8BFE9F11-3954-4689-A786-FF2F9CA2A262}"/>
    <cellStyle name="Normal 7 4 2 4 2 4 2 2" xfId="28688" xr:uid="{ABA22034-8D3B-4C73-BE6F-D2077FE629EA}"/>
    <cellStyle name="Normal 7 4 2 4 2 4 2 3" xfId="16064" xr:uid="{2A6EF921-F2BD-45E7-A868-1589E9226A65}"/>
    <cellStyle name="Normal 7 4 2 4 2 4 3" xfId="8517" xr:uid="{DCCF92C3-CC7E-4C8F-AEDD-59D0FF0D089E}"/>
    <cellStyle name="Normal 7 4 2 4 2 4 3 2" xfId="18897" xr:uid="{705A7120-817A-4C9A-BBCD-AACCFACFC8FC}"/>
    <cellStyle name="Normal 7 4 2 4 2 4 4" xfId="11350" xr:uid="{D3544EA9-18B3-4A20-9D02-82043860A9CE}"/>
    <cellStyle name="Normal 7 4 2 4 2 4 4 2" xfId="21730" xr:uid="{62695414-01F9-4B16-BCA5-61906A892137}"/>
    <cellStyle name="Normal 7 4 2 4 2 4 5" xfId="23194" xr:uid="{48CCD019-64F1-476C-B343-2B3A06260B3B}"/>
    <cellStyle name="Normal 7 4 2 4 2 4 6" xfId="14019" xr:uid="{C34C3CA7-8B84-48A6-9B55-231CA1F929A4}"/>
    <cellStyle name="Normal 7 4 2 4 2 5" xfId="2620" xr:uid="{00000000-0005-0000-0000-00004C080000}"/>
    <cellStyle name="Normal 7 4 2 4 2 5 2" xfId="5881" xr:uid="{162F9534-4603-4EE7-BCC8-40DE9EB70162}"/>
    <cellStyle name="Normal 7 4 2 4 2 5 2 2" xfId="28451" xr:uid="{432BB97B-CC7F-4191-B8E3-A032AAD42965}"/>
    <cellStyle name="Normal 7 4 2 4 2 5 2 3" xfId="15291" xr:uid="{DC5DDE3B-36F3-4DB0-B0DA-D7BC83D2CD80}"/>
    <cellStyle name="Normal 7 4 2 4 2 5 3" xfId="7744" xr:uid="{8E2B9F89-271A-4C79-A763-2730A62961D8}"/>
    <cellStyle name="Normal 7 4 2 4 2 5 3 2" xfId="18124" xr:uid="{49C4C12B-032E-451E-A41E-E0B0DC138CE7}"/>
    <cellStyle name="Normal 7 4 2 4 2 5 4" xfId="10577" xr:uid="{A375E6AF-717E-4EF7-89CA-4CEAE9232747}"/>
    <cellStyle name="Normal 7 4 2 4 2 5 4 2" xfId="20957" xr:uid="{E3B04979-6F30-4D1B-8080-ADDFE1C047E3}"/>
    <cellStyle name="Normal 7 4 2 4 2 5 5" xfId="23957" xr:uid="{7B1FEF56-7F74-4BF5-AE76-88645295563C}"/>
    <cellStyle name="Normal 7 4 2 4 2 5 6" xfId="13007" xr:uid="{16D03AE3-FE86-45E0-ADF6-CAA03FDB5F2B}"/>
    <cellStyle name="Normal 7 4 2 4 2 6" xfId="2395" xr:uid="{00000000-0005-0000-0000-000047080000}"/>
    <cellStyle name="Normal 7 4 2 4 2 6 2" xfId="7521" xr:uid="{A76C84AC-D7FA-4E67-9B80-783C24274E18}"/>
    <cellStyle name="Normal 7 4 2 4 2 6 2 2" xfId="17901" xr:uid="{7735C72A-AB3A-44DB-B9CF-A60B23D5E96A}"/>
    <cellStyle name="Normal 7 4 2 4 2 6 3" xfId="10354" xr:uid="{9B054F36-4AFC-4E50-95A8-8DE63B3958E8}"/>
    <cellStyle name="Normal 7 4 2 4 2 6 3 2" xfId="20734" xr:uid="{EB380360-1AFA-4882-9966-DAE9B36363C1}"/>
    <cellStyle name="Normal 7 4 2 4 2 6 4" xfId="25487" xr:uid="{09B3EF65-0309-4500-B88F-8E69AE4097C5}"/>
    <cellStyle name="Normal 7 4 2 4 2 6 5" xfId="15068" xr:uid="{A5C5DB98-FDCA-4207-B138-48665FC4E7B5}"/>
    <cellStyle name="Normal 7 4 2 4 2 7" xfId="4099" xr:uid="{A615A8D1-6A36-46E2-847B-4878C02125FD}"/>
    <cellStyle name="Normal 7 4 2 4 2 7 2" xfId="8872" xr:uid="{4114F29A-80CA-48BA-BC1A-8A2FAF071ABD}"/>
    <cellStyle name="Normal 7 4 2 4 2 7 2 2" xfId="19252" xr:uid="{E86CC324-85D1-497C-90CD-2BE9A961181D}"/>
    <cellStyle name="Normal 7 4 2 4 2 7 3" xfId="11705" xr:uid="{D3D5E542-88E0-4657-9D32-3E8609667CC3}"/>
    <cellStyle name="Normal 7 4 2 4 2 7 3 2" xfId="22085" xr:uid="{49CD2A9E-CFD2-4895-9D5D-91A18746A95B}"/>
    <cellStyle name="Normal 7 4 2 4 2 7 4" xfId="16419" xr:uid="{573C1003-EB8C-41D1-911F-FF5B21F44878}"/>
    <cellStyle name="Normal 7 4 2 4 2 8" xfId="5420" xr:uid="{766CFB2F-622E-4F25-9D22-96633E84BE1A}"/>
    <cellStyle name="Normal 7 4 2 4 2 8 2" xfId="14717" xr:uid="{72593861-B15E-4F5A-B0ED-7813F2715FBA}"/>
    <cellStyle name="Normal 7 4 2 4 2 9" xfId="7170" xr:uid="{48407797-F7AC-41D5-9E6F-81908B182441}"/>
    <cellStyle name="Normal 7 4 2 4 2 9 2" xfId="17550" xr:uid="{2C17603D-9B4C-44AA-A0EF-A8718814D834}"/>
    <cellStyle name="Normal 7 4 2 4 3" xfId="1406" xr:uid="{00000000-0005-0000-0000-000055070000}"/>
    <cellStyle name="Normal 7 4 2 4 3 2" xfId="3442" xr:uid="{00000000-0005-0000-0000-00004E080000}"/>
    <cellStyle name="Normal 7 4 2 4 3 2 2" xfId="6496" xr:uid="{68305674-C797-40C7-BB0C-81EF594659BA}"/>
    <cellStyle name="Normal 7 4 2 4 3 2 2 2" xfId="24523" xr:uid="{3F4DC59D-B533-4571-A31D-7C9B281553C4}"/>
    <cellStyle name="Normal 7 4 2 4 3 2 2 3" xfId="28712" xr:uid="{DB599F82-26D9-4742-872D-E4677E884F2C}"/>
    <cellStyle name="Normal 7 4 2 4 3 2 2 4" xfId="16067" xr:uid="{BB2C2468-C0C3-4BD9-9CD2-9D2AB98CCE65}"/>
    <cellStyle name="Normal 7 4 2 4 3 2 3" xfId="8520" xr:uid="{517069DC-E7A8-4BCE-9CE2-9C298EBA0CEE}"/>
    <cellStyle name="Normal 7 4 2 4 3 2 3 2" xfId="28935" xr:uid="{7F8F8EDB-BB5E-42D6-8D7E-5DD70CC18786}"/>
    <cellStyle name="Normal 7 4 2 4 3 2 3 3" xfId="18900" xr:uid="{A0FA28BF-EE20-4B04-B3E4-3723FE6E22C8}"/>
    <cellStyle name="Normal 7 4 2 4 3 2 4" xfId="11353" xr:uid="{9691508A-27FF-4475-90DA-7B47F2D70909}"/>
    <cellStyle name="Normal 7 4 2 4 3 2 4 2" xfId="21733" xr:uid="{F53DEC85-5C19-4421-875A-2ACB2AA8D5BC}"/>
    <cellStyle name="Normal 7 4 2 4 3 2 5" xfId="23284" xr:uid="{7A6F7BD0-63DA-4862-8C6B-2B31A4FA3DFF}"/>
    <cellStyle name="Normal 7 4 2 4 3 2 6" xfId="14022" xr:uid="{C2486EEF-2D65-4552-A92C-6FF30E073B7A}"/>
    <cellStyle name="Normal 7 4 2 4 3 3" xfId="2824" xr:uid="{00000000-0005-0000-0000-00004F080000}"/>
    <cellStyle name="Normal 7 4 2 4 3 3 2" xfId="6039" xr:uid="{535C257E-5D4B-4198-82C8-E999FA9B3136}"/>
    <cellStyle name="Normal 7 4 2 4 3 3 2 2" xfId="27837" xr:uid="{EEAA24A5-4A7E-4F43-8F1E-8F52A537B74C}"/>
    <cellStyle name="Normal 7 4 2 4 3 3 2 3" xfId="15493" xr:uid="{31FE131C-62EE-44A7-AE47-D7F356754560}"/>
    <cellStyle name="Normal 7 4 2 4 3 3 3" xfId="7946" xr:uid="{25908E5D-77DD-4DF7-A949-876FCE3A4C83}"/>
    <cellStyle name="Normal 7 4 2 4 3 3 3 2" xfId="18326" xr:uid="{FBE47FA9-E084-4D46-83E2-26DD38C83757}"/>
    <cellStyle name="Normal 7 4 2 4 3 3 4" xfId="10779" xr:uid="{4B6532DA-BE75-4F6B-9AA2-05E530E0D4B3}"/>
    <cellStyle name="Normal 7 4 2 4 3 3 4 2" xfId="21159" xr:uid="{56285DC4-1A64-4C00-9D6E-A46781D91D64}"/>
    <cellStyle name="Normal 7 4 2 4 3 3 5" xfId="24118" xr:uid="{F557AC7F-F932-4E72-860B-1C1103051EA8}"/>
    <cellStyle name="Normal 7 4 2 4 3 3 6" xfId="13296" xr:uid="{64ADBB3E-2E50-43E0-BE71-4AF34A909986}"/>
    <cellStyle name="Normal 7 4 2 4 3 4" xfId="4215" xr:uid="{B598CC0D-41CE-4725-B55D-D9DBCBCCE81B}"/>
    <cellStyle name="Normal 7 4 2 4 3 4 2" xfId="8986" xr:uid="{346B4F6C-A1D7-4323-9FA6-6941310BCCD1}"/>
    <cellStyle name="Normal 7 4 2 4 3 4 2 2" xfId="29065" xr:uid="{C2A895EB-C6F8-4540-A260-580F69B5AEC5}"/>
    <cellStyle name="Normal 7 4 2 4 3 4 2 3" xfId="19366" xr:uid="{BBF76C09-54D7-450F-BF03-265396877F8D}"/>
    <cellStyle name="Normal 7 4 2 4 3 4 3" xfId="11819" xr:uid="{8C4A0A73-B6EA-49D5-9784-3724AB2703C1}"/>
    <cellStyle name="Normal 7 4 2 4 3 4 3 2" xfId="22199" xr:uid="{2AD8131C-1897-4EBD-9AA5-6E49E2A2711F}"/>
    <cellStyle name="Normal 7 4 2 4 3 4 4" xfId="23619" xr:uid="{977F998E-7DDA-43D2-B84A-A004A2443B61}"/>
    <cellStyle name="Normal 7 4 2 4 3 4 5" xfId="16533" xr:uid="{271A7751-C7A8-406B-A22A-45FCCD866C81}"/>
    <cellStyle name="Normal 7 4 2 4 3 5" xfId="5422" xr:uid="{2E65E1D4-3052-40C6-97F4-B6E2E11D8BF2}"/>
    <cellStyle name="Normal 7 4 2 4 3 5 2" xfId="26898" xr:uid="{39F65D39-778D-4E1B-9BD9-11AB11530AE8}"/>
    <cellStyle name="Normal 7 4 2 4 3 5 3" xfId="14719" xr:uid="{13A138FE-F583-44C8-B97E-650218C28B20}"/>
    <cellStyle name="Normal 7 4 2 4 3 6" xfId="7172" xr:uid="{DD0F5BE0-A944-4448-8295-DFBE81A71140}"/>
    <cellStyle name="Normal 7 4 2 4 3 6 2" xfId="17552" xr:uid="{D0634BD9-832B-4163-9972-AFC73A0E6B20}"/>
    <cellStyle name="Normal 7 4 2 4 3 7" xfId="10005" xr:uid="{48422E25-51C6-4046-97EA-4E22C49EDD17}"/>
    <cellStyle name="Normal 7 4 2 4 3 7 2" xfId="20385" xr:uid="{07E4FE30-D2E5-4621-B700-B135C9068521}"/>
    <cellStyle name="Normal 7 4 2 4 3 8" xfId="24129" xr:uid="{E6FC3DA2-A9DA-4B50-AEDC-E5D29766288B}"/>
    <cellStyle name="Normal 7 4 2 4 3 9" xfId="12786" xr:uid="{79A18FE0-2809-4472-8A81-356B4E62405A}"/>
    <cellStyle name="Normal 7 4 2 4 4" xfId="1407" xr:uid="{00000000-0005-0000-0000-000056070000}"/>
    <cellStyle name="Normal 7 4 2 4 4 2" xfId="4579" xr:uid="{F90CA143-97AF-4E8C-A770-D8821B1C12F5}"/>
    <cellStyle name="Normal 7 4 2 4 4 2 2" xfId="9350" xr:uid="{BABCC6F4-8932-4669-AB41-90518E651972}"/>
    <cellStyle name="Normal 7 4 2 4 4 2 2 2" xfId="29322" xr:uid="{1EBD480C-034E-4D17-897F-122D7BE25E1E}"/>
    <cellStyle name="Normal 7 4 2 4 4 2 2 3" xfId="19730" xr:uid="{FF145B92-B761-45E1-BF03-852C8B745C26}"/>
    <cellStyle name="Normal 7 4 2 4 4 2 3" xfId="12183" xr:uid="{FED648E9-FD6D-4B93-BB48-62CD3F8DCAFB}"/>
    <cellStyle name="Normal 7 4 2 4 4 2 3 2" xfId="22563" xr:uid="{D20E51FE-F8FB-4FD1-B70E-05289D3A43CA}"/>
    <cellStyle name="Normal 7 4 2 4 4 2 4" xfId="25694" xr:uid="{9AB87D3B-7502-430A-B82A-C209718BD820}"/>
    <cellStyle name="Normal 7 4 2 4 4 2 5" xfId="16897" xr:uid="{4F79C56B-8295-4535-ABB2-FDEADC126866}"/>
    <cellStyle name="Normal 7 4 2 4 4 3" xfId="5423" xr:uid="{31E3EE82-17E0-4E74-B15B-E5E7C1A8B933}"/>
    <cellStyle name="Normal 7 4 2 4 4 3 2" xfId="27829" xr:uid="{52CD2B51-6D16-4B44-A735-68CA6195A7BD}"/>
    <cellStyle name="Normal 7 4 2 4 4 3 3" xfId="14720" xr:uid="{E9A18D3B-352C-4EF1-BB95-6E1004493ECA}"/>
    <cellStyle name="Normal 7 4 2 4 4 4" xfId="7173" xr:uid="{77E0A48D-0C82-457D-A46A-8D58EA2BD4A3}"/>
    <cellStyle name="Normal 7 4 2 4 4 4 2" xfId="17553" xr:uid="{1E1110F7-1978-48EE-828F-4F436298F6E9}"/>
    <cellStyle name="Normal 7 4 2 4 4 5" xfId="10006" xr:uid="{C00F6A0C-D806-4A5B-8F7D-99E94A280068}"/>
    <cellStyle name="Normal 7 4 2 4 4 5 2" xfId="20386" xr:uid="{EDC48D79-EDBD-429E-9410-D9094CED12A4}"/>
    <cellStyle name="Normal 7 4 2 4 4 6" xfId="24542" xr:uid="{D144AA4D-3853-42D9-8FE1-26140F5E28BD}"/>
    <cellStyle name="Normal 7 4 2 4 4 7" xfId="14023" xr:uid="{AD023489-2E07-4B60-88AD-0D2124CB5C57}"/>
    <cellStyle name="Normal 7 4 2 4 5" xfId="2988" xr:uid="{00000000-0005-0000-0000-000051080000}"/>
    <cellStyle name="Normal 7 4 2 4 5 2" xfId="6137" xr:uid="{2AC1C3AE-B22F-4FE2-9930-18FFD3780E91}"/>
    <cellStyle name="Normal 7 4 2 4 5 2 2" xfId="25482" xr:uid="{CD94F832-DE7A-4F26-AB27-1611EFE6DFC3}"/>
    <cellStyle name="Normal 7 4 2 4 5 2 3" xfId="27190" xr:uid="{7D2C6571-E09A-45AD-8461-5841B9B74311}"/>
    <cellStyle name="Normal 7 4 2 4 5 2 4" xfId="15615" xr:uid="{EB12760B-3974-4EDE-A035-DF84B1A41311}"/>
    <cellStyle name="Normal 7 4 2 4 5 3" xfId="8068" xr:uid="{5DD8CBE1-B409-43F9-B9FF-50DF6587B640}"/>
    <cellStyle name="Normal 7 4 2 4 5 3 2" xfId="28764" xr:uid="{370C96D7-FBE7-40F9-8A9B-886DE567E5B3}"/>
    <cellStyle name="Normal 7 4 2 4 5 3 3" xfId="18448" xr:uid="{B1CE3031-322D-4DD1-B80A-9F7C719B033D}"/>
    <cellStyle name="Normal 7 4 2 4 5 4" xfId="10901" xr:uid="{557ACEC6-F1DC-4A79-9810-8D8953082EEC}"/>
    <cellStyle name="Normal 7 4 2 4 5 4 2" xfId="21281" xr:uid="{0CDDFD9B-9EB1-4692-91EB-F5622CF0C425}"/>
    <cellStyle name="Normal 7 4 2 4 5 5" xfId="23512" xr:uid="{7E2BDC90-743A-4CDE-8836-16218CDC2524}"/>
    <cellStyle name="Normal 7 4 2 4 5 6" xfId="13484" xr:uid="{14228182-435A-49B9-BE81-AEA0E4143C69}"/>
    <cellStyle name="Normal 7 4 2 4 6" xfId="2457" xr:uid="{00000000-0005-0000-0000-000052080000}"/>
    <cellStyle name="Normal 7 4 2 4 6 2" xfId="5748" xr:uid="{BEE05D96-D934-44ED-8368-AB5368390DFA}"/>
    <cellStyle name="Normal 7 4 2 4 6 2 2" xfId="28417" xr:uid="{7F8ECA08-AA09-4CC0-8159-86D99A414513}"/>
    <cellStyle name="Normal 7 4 2 4 6 2 3" xfId="15128" xr:uid="{3A483F97-B87C-44B3-95BF-CB39AABC850F}"/>
    <cellStyle name="Normal 7 4 2 4 6 3" xfId="7581" xr:uid="{E5E8A413-96BF-4559-BFF9-177C0427E082}"/>
    <cellStyle name="Normal 7 4 2 4 6 3 2" xfId="17961" xr:uid="{3BCC37CF-BDBE-4A19-A6B5-234712581127}"/>
    <cellStyle name="Normal 7 4 2 4 6 4" xfId="10414" xr:uid="{7679A0CE-6406-44CC-B71F-1858387BF605}"/>
    <cellStyle name="Normal 7 4 2 4 6 4 2" xfId="20794" xr:uid="{2A7A0AD0-A7BB-4844-8D8A-11783CC6F84D}"/>
    <cellStyle name="Normal 7 4 2 4 6 5" xfId="23301" xr:uid="{016C8953-02D4-49D5-9CD7-28D2D1205CB3}"/>
    <cellStyle name="Normal 7 4 2 4 6 6" xfId="12844" xr:uid="{07BC2695-B784-4FD4-BDF9-A31E26E6F7BC}"/>
    <cellStyle name="Normal 7 4 2 4 7" xfId="2211" xr:uid="{00000000-0005-0000-0000-000046080000}"/>
    <cellStyle name="Normal 7 4 2 4 7 2" xfId="7337" xr:uid="{221DA03E-D7F9-4E77-A9C9-24C02853C977}"/>
    <cellStyle name="Normal 7 4 2 4 7 2 2" xfId="17717" xr:uid="{6CED23D0-11C3-4588-9D21-0C8A53415568}"/>
    <cellStyle name="Normal 7 4 2 4 7 3" xfId="10170" xr:uid="{3CA10CEC-1F46-49A4-AD82-2E0A0BFB4AC6}"/>
    <cellStyle name="Normal 7 4 2 4 7 3 2" xfId="20550" xr:uid="{FD603573-4CC7-446F-A03F-75FD3E980E0D}"/>
    <cellStyle name="Normal 7 4 2 4 7 4" xfId="25244" xr:uid="{15C0597D-BDEA-412E-9653-FDE4E25C5976}"/>
    <cellStyle name="Normal 7 4 2 4 7 5" xfId="14884" xr:uid="{9DEC71EC-8AAA-440B-8552-BBF414B6496B}"/>
    <cellStyle name="Normal 7 4 2 4 8" xfId="4063" xr:uid="{4ABD5869-1B00-438E-90E6-141CF70F662E}"/>
    <cellStyle name="Normal 7 4 2 4 8 2" xfId="8842" xr:uid="{A3182066-70FF-4554-9B51-2999B2DAB449}"/>
    <cellStyle name="Normal 7 4 2 4 8 2 2" xfId="19222" xr:uid="{14FDB6FA-BADB-42A2-BFFB-498D668741D8}"/>
    <cellStyle name="Normal 7 4 2 4 8 3" xfId="11675" xr:uid="{67463485-28B8-44FF-A5DB-8F59EC77DC61}"/>
    <cellStyle name="Normal 7 4 2 4 8 3 2" xfId="22055" xr:uid="{06A1252E-4FB3-4E5E-ADE0-E9F9384D9AFB}"/>
    <cellStyle name="Normal 7 4 2 4 8 4" xfId="16389" xr:uid="{812D0A9A-3224-450F-B429-5C40CC67D428}"/>
    <cellStyle name="Normal 7 4 2 4 9" xfId="5419" xr:uid="{EB804556-033E-41D6-BB9C-1704BDD851CC}"/>
    <cellStyle name="Normal 7 4 2 4 9 2" xfId="14716" xr:uid="{80299997-AD89-421B-B216-EC8F8ECF5499}"/>
    <cellStyle name="Normal 7 4 2 5" xfId="1408" xr:uid="{00000000-0005-0000-0000-000057070000}"/>
    <cellStyle name="Normal 7 4 2 5 10" xfId="10007" xr:uid="{4F4B021F-78DD-4C68-8420-3089DCEF5A6A}"/>
    <cellStyle name="Normal 7 4 2 5 10 2" xfId="20387" xr:uid="{CE9593AF-2159-4713-8852-371EC3B4ED27}"/>
    <cellStyle name="Normal 7 4 2 5 11" xfId="23947" xr:uid="{A21590B5-D5FA-4C2C-91F5-25C91CBC03BE}"/>
    <cellStyle name="Normal 7 4 2 5 12" xfId="12629" xr:uid="{9C79C262-5AB5-4E25-869D-83C091DC85CA}"/>
    <cellStyle name="Normal 7 4 2 5 2" xfId="1409" xr:uid="{00000000-0005-0000-0000-000058070000}"/>
    <cellStyle name="Normal 7 4 2 5 2 2" xfId="1410" xr:uid="{00000000-0005-0000-0000-000059070000}"/>
    <cellStyle name="Normal 7 4 2 5 2 2 2" xfId="5426" xr:uid="{DC90032F-A7C8-4259-A04D-01902D52223C}"/>
    <cellStyle name="Normal 7 4 2 5 2 2 2 2" xfId="24037" xr:uid="{CF8A841D-0A25-4FFF-BE10-9094372666BC}"/>
    <cellStyle name="Normal 7 4 2 5 2 2 2 3" xfId="26695" xr:uid="{3DCE1E5B-3503-41E4-BFFB-3FC924283F66}"/>
    <cellStyle name="Normal 7 4 2 5 2 2 2 4" xfId="14723" xr:uid="{2B527BCA-D423-4503-9122-2282CC9B0298}"/>
    <cellStyle name="Normal 7 4 2 5 2 2 3" xfId="7176" xr:uid="{50096904-D60E-493E-BF10-D12065D10048}"/>
    <cellStyle name="Normal 7 4 2 5 2 2 3 2" xfId="27658" xr:uid="{03596C6D-25D5-4684-8349-791B9C74B4EA}"/>
    <cellStyle name="Normal 7 4 2 5 2 2 3 3" xfId="26806" xr:uid="{B6522971-26A5-4705-B878-C0D14A90DE1B}"/>
    <cellStyle name="Normal 7 4 2 5 2 2 3 4" xfId="17556" xr:uid="{8977E768-8809-45AA-96F3-C21DCBF63BFA}"/>
    <cellStyle name="Normal 7 4 2 5 2 2 4" xfId="10009" xr:uid="{48744055-C16C-4E02-A1BC-C76C9D86DA11}"/>
    <cellStyle name="Normal 7 4 2 5 2 2 4 2" xfId="29452" xr:uid="{82CA0832-D893-4A15-A498-C3E504F5CA01}"/>
    <cellStyle name="Normal 7 4 2 5 2 2 4 3" xfId="20389" xr:uid="{35289887-E0A1-4325-95F5-3F4E4148E3BE}"/>
    <cellStyle name="Normal 7 4 2 5 2 2 5" xfId="24366" xr:uid="{5F8623EE-AFD1-4BEE-9EFD-0D1372A39FE6}"/>
    <cellStyle name="Normal 7 4 2 5 2 2 6" xfId="14024" xr:uid="{239B6095-F271-4FC3-8047-C5C6F98D064A}"/>
    <cellStyle name="Normal 7 4 2 5 2 3" xfId="2825" xr:uid="{00000000-0005-0000-0000-000056080000}"/>
    <cellStyle name="Normal 7 4 2 5 2 3 2" xfId="6040" xr:uid="{3B687E05-5AF1-476B-96EF-1D8891D56292}"/>
    <cellStyle name="Normal 7 4 2 5 2 3 2 2" xfId="26994" xr:uid="{F174BAD1-E068-460A-8850-0F44A204B877}"/>
    <cellStyle name="Normal 7 4 2 5 2 3 2 3" xfId="15494" xr:uid="{86FC6865-D5D6-4CBA-8CD2-E90836557260}"/>
    <cellStyle name="Normal 7 4 2 5 2 3 3" xfId="7947" xr:uid="{F6A66019-9BBF-4ACB-8D7D-4937110A8EBE}"/>
    <cellStyle name="Normal 7 4 2 5 2 3 3 2" xfId="18327" xr:uid="{BAC6A313-4AF2-4524-8E47-94D2C3D3D1A5}"/>
    <cellStyle name="Normal 7 4 2 5 2 3 4" xfId="10780" xr:uid="{0A47D0C6-4148-4166-B175-0CCD96ED5179}"/>
    <cellStyle name="Normal 7 4 2 5 2 3 4 2" xfId="21160" xr:uid="{F01EA6D1-BFD3-42D8-A2C4-14718DA00CB5}"/>
    <cellStyle name="Normal 7 4 2 5 2 3 5" xfId="24252" xr:uid="{AA11F716-55BF-4F43-A013-00199C546F74}"/>
    <cellStyle name="Normal 7 4 2 5 2 3 6" xfId="13298" xr:uid="{0481F61A-9C9E-4357-8143-C6223F165FDC}"/>
    <cellStyle name="Normal 7 4 2 5 2 4" xfId="4216" xr:uid="{7908C746-7B05-4A29-BD28-29DD803831E6}"/>
    <cellStyle name="Normal 7 4 2 5 2 4 2" xfId="8987" xr:uid="{FC7F19FB-A224-4058-B1A1-C2EE96C7387A}"/>
    <cellStyle name="Normal 7 4 2 5 2 4 2 2" xfId="29066" xr:uid="{D0F4EA3A-0818-40FE-B61C-EE1ED9C623F0}"/>
    <cellStyle name="Normal 7 4 2 5 2 4 2 3" xfId="19367" xr:uid="{137D3889-0DED-4D71-82F2-D317CF828EBA}"/>
    <cellStyle name="Normal 7 4 2 5 2 4 3" xfId="11820" xr:uid="{C342DDFB-92D1-4778-9890-97FC20A8E7CB}"/>
    <cellStyle name="Normal 7 4 2 5 2 4 3 2" xfId="22200" xr:uid="{A83F5AB7-AD6A-4A27-B11A-0F0A83494DAF}"/>
    <cellStyle name="Normal 7 4 2 5 2 4 4" xfId="25135" xr:uid="{00A57F31-AA66-4FC2-9856-226F21BACAC7}"/>
    <cellStyle name="Normal 7 4 2 5 2 4 5" xfId="16534" xr:uid="{7D249806-6434-4FAC-85B3-B5D837B174F4}"/>
    <cellStyle name="Normal 7 4 2 5 2 5" xfId="5425" xr:uid="{5F0D3FCF-1197-44C3-A71A-CAAAFF02276D}"/>
    <cellStyle name="Normal 7 4 2 5 2 5 2" xfId="27996" xr:uid="{395C09B6-4C2A-4833-A72E-B29AB0BD7E53}"/>
    <cellStyle name="Normal 7 4 2 5 2 5 3" xfId="14722" xr:uid="{8526D7D3-0BCB-4BE2-AE4F-B0CBD9A1B6A1}"/>
    <cellStyle name="Normal 7 4 2 5 2 6" xfId="7175" xr:uid="{57159596-E411-4E62-ADBF-E6BB82F754F9}"/>
    <cellStyle name="Normal 7 4 2 5 2 6 2" xfId="17555" xr:uid="{FDEE0A3F-33B6-4BAD-87B5-F9AEEB3A0EA7}"/>
    <cellStyle name="Normal 7 4 2 5 2 7" xfId="10008" xr:uid="{2D9544BA-5D50-49F7-8FF8-38F6B042B1CA}"/>
    <cellStyle name="Normal 7 4 2 5 2 7 2" xfId="20388" xr:uid="{950719A6-A31F-4584-939F-52764EAE2976}"/>
    <cellStyle name="Normal 7 4 2 5 2 8" xfId="23551" xr:uid="{4263F13F-552B-45CE-AF3A-A25450F4E864}"/>
    <cellStyle name="Normal 7 4 2 5 2 9" xfId="12787" xr:uid="{61519436-3F18-46C4-B474-45A63D9C7AB6}"/>
    <cellStyle name="Normal 7 4 2 5 3" xfId="1411" xr:uid="{00000000-0005-0000-0000-00005A070000}"/>
    <cellStyle name="Normal 7 4 2 5 3 2" xfId="4580" xr:uid="{13C40225-0DA6-4F7A-93D5-510AEB78A0A7}"/>
    <cellStyle name="Normal 7 4 2 5 3 2 2" xfId="9351" xr:uid="{D44B9B45-80A4-4714-85AB-36621735EB4D}"/>
    <cellStyle name="Normal 7 4 2 5 3 2 2 2" xfId="29323" xr:uid="{F8427771-6A35-471E-9329-001360E5C35D}"/>
    <cellStyle name="Normal 7 4 2 5 3 2 2 3" xfId="19731" xr:uid="{C4D49B9A-EA51-4BE5-ABDB-C3D5687FDDB7}"/>
    <cellStyle name="Normal 7 4 2 5 3 2 3" xfId="12184" xr:uid="{47BDBF7F-27BB-4465-8373-0A622B381B62}"/>
    <cellStyle name="Normal 7 4 2 5 3 2 3 2" xfId="22564" xr:uid="{0D8467CA-3267-43C9-AF76-1E246700C673}"/>
    <cellStyle name="Normal 7 4 2 5 3 2 4" xfId="24906" xr:uid="{BD3E6A35-BE3D-4EE6-BBC1-D8212640D94A}"/>
    <cellStyle name="Normal 7 4 2 5 3 2 5" xfId="16898" xr:uid="{D77F4839-19AF-472A-AADA-876BBE0B3BD5}"/>
    <cellStyle name="Normal 7 4 2 5 3 3" xfId="5427" xr:uid="{6450F5DD-3052-44AE-9F5F-80F6A3EE9490}"/>
    <cellStyle name="Normal 7 4 2 5 3 3 2" xfId="22754" xr:uid="{82362F64-8C4D-459D-B138-3C1EDCE14382}"/>
    <cellStyle name="Normal 7 4 2 5 3 3 3" xfId="26548" xr:uid="{6EAB76BA-E1F9-4B4D-966D-BA0117E7B0BE}"/>
    <cellStyle name="Normal 7 4 2 5 3 3 4" xfId="14724" xr:uid="{7C738719-6FAF-4FC4-A32B-0116FAEB40E9}"/>
    <cellStyle name="Normal 7 4 2 5 3 4" xfId="7177" xr:uid="{F4DCA465-1ACF-45FC-9534-C32CF99F1CA5}"/>
    <cellStyle name="Normal 7 4 2 5 3 4 2" xfId="23470" xr:uid="{E9F5805B-9470-4EDC-ADDD-DCD941EAFF16}"/>
    <cellStyle name="Normal 7 4 2 5 3 4 3" xfId="26452" xr:uid="{7EECDE86-A8D7-4793-908A-F6DAB116F831}"/>
    <cellStyle name="Normal 7 4 2 5 3 4 4" xfId="17557" xr:uid="{758244B3-D92B-47D8-924C-7A5248D7C923}"/>
    <cellStyle name="Normal 7 4 2 5 3 5" xfId="10010" xr:uid="{737537A2-C40F-4B9F-BAA8-A6B342AC2340}"/>
    <cellStyle name="Normal 7 4 2 5 3 5 2" xfId="29453" xr:uid="{9BC5852B-53C0-43F8-A843-A5FF9D6E31BC}"/>
    <cellStyle name="Normal 7 4 2 5 3 5 3" xfId="20390" xr:uid="{6A8F803F-AA2E-4885-A0DA-C945AE5CD861}"/>
    <cellStyle name="Normal 7 4 2 5 3 6" xfId="25187" xr:uid="{5377AF0B-B07A-4D2B-80C5-F1CB2867184F}"/>
    <cellStyle name="Normal 7 4 2 5 3 7" xfId="14025" xr:uid="{E5137585-FB68-46C2-919F-DBB481287483}"/>
    <cellStyle name="Normal 7 4 2 5 4" xfId="1412" xr:uid="{00000000-0005-0000-0000-00005B070000}"/>
    <cellStyle name="Normal 7 4 2 5 4 2" xfId="5428" xr:uid="{9D587BF4-AC59-4918-97E4-B9E003E19072}"/>
    <cellStyle name="Normal 7 4 2 5 4 2 2" xfId="23732" xr:uid="{B019886C-1359-412E-8D96-C792177B3565}"/>
    <cellStyle name="Normal 7 4 2 5 4 2 3" xfId="26742" xr:uid="{0CE44BB1-8AB8-4275-AE33-7E35FAB49585}"/>
    <cellStyle name="Normal 7 4 2 5 4 2 4" xfId="14725" xr:uid="{45111C35-E0D5-4B5A-BBAE-16A4BE097BFF}"/>
    <cellStyle name="Normal 7 4 2 5 4 3" xfId="7178" xr:uid="{1A27C967-9251-40DF-ACB2-443B5CAB8019}"/>
    <cellStyle name="Normal 7 4 2 5 4 3 2" xfId="26085" xr:uid="{25621472-5CE3-4A0C-9494-30A0E3A54AFA}"/>
    <cellStyle name="Normal 7 4 2 5 4 3 3" xfId="17558" xr:uid="{B0C8B698-FB26-484E-873B-62D78C810D27}"/>
    <cellStyle name="Normal 7 4 2 5 4 4" xfId="10011" xr:uid="{18B4609A-23DC-4F90-B039-9F6A4303ABA1}"/>
    <cellStyle name="Normal 7 4 2 5 4 4 2" xfId="20391" xr:uid="{20A456CB-E6B6-4F6C-A6B2-C6D2B971D143}"/>
    <cellStyle name="Normal 7 4 2 5 4 5" xfId="24171" xr:uid="{FF9718A2-9A1D-406D-BDBD-1FC6CBCA4784}"/>
    <cellStyle name="Normal 7 4 2 5 4 6" xfId="13485" xr:uid="{73718355-8767-4822-BFEC-ED8909E4E64E}"/>
    <cellStyle name="Normal 7 4 2 5 5" xfId="2517" xr:uid="{00000000-0005-0000-0000-000059080000}"/>
    <cellStyle name="Normal 7 4 2 5 5 2" xfId="5794" xr:uid="{D91E1A03-91FC-4180-8558-21FDFA7B1A85}"/>
    <cellStyle name="Normal 7 4 2 5 5 2 2" xfId="26099" xr:uid="{899F7A24-B9A1-4C50-AEEA-9D474FA4A6E9}"/>
    <cellStyle name="Normal 7 4 2 5 5 2 3" xfId="15188" xr:uid="{8D1B3C93-EBFA-4819-958C-2F0CACFE1EFD}"/>
    <cellStyle name="Normal 7 4 2 5 5 3" xfId="7641" xr:uid="{81309B9C-59D9-4CC5-AD67-F40A50081CEB}"/>
    <cellStyle name="Normal 7 4 2 5 5 3 2" xfId="18021" xr:uid="{6D0B638F-51FC-4BB7-8833-AF7913B19F01}"/>
    <cellStyle name="Normal 7 4 2 5 5 4" xfId="10474" xr:uid="{EFD4DDC0-ADF2-449A-AC6E-069161845BFB}"/>
    <cellStyle name="Normal 7 4 2 5 5 4 2" xfId="20854" xr:uid="{F324FADB-B8D1-4342-A415-E1AB18C1AAA2}"/>
    <cellStyle name="Normal 7 4 2 5 5 5" xfId="24028" xr:uid="{7544ACC1-4452-4E36-8156-B8EB3A130A24}"/>
    <cellStyle name="Normal 7 4 2 5 5 6" xfId="12904" xr:uid="{5AE87465-D9FC-4676-8514-A35A9F559BF3}"/>
    <cellStyle name="Normal 7 4 2 5 6" xfId="2396" xr:uid="{00000000-0005-0000-0000-000053080000}"/>
    <cellStyle name="Normal 7 4 2 5 6 2" xfId="7522" xr:uid="{C44AA49F-EA30-4C1D-A7AA-368AC4FD12B0}"/>
    <cellStyle name="Normal 7 4 2 5 6 2 2" xfId="26846" xr:uid="{02C9C303-5722-4CA6-87FC-A9A5EBC995CE}"/>
    <cellStyle name="Normal 7 4 2 5 6 2 3" xfId="17902" xr:uid="{BB5EF9F8-B020-44DA-B448-A5890D3EE6E7}"/>
    <cellStyle name="Normal 7 4 2 5 6 3" xfId="10355" xr:uid="{A10D214D-A674-40AB-A355-E21B492E83BF}"/>
    <cellStyle name="Normal 7 4 2 5 6 3 2" xfId="20735" xr:uid="{5334C005-9896-43BF-8600-46AA296A307E}"/>
    <cellStyle name="Normal 7 4 2 5 6 4" xfId="23577" xr:uid="{24E987B6-8535-4A6B-8AC4-EF7BF8D0DAFA}"/>
    <cellStyle name="Normal 7 4 2 5 6 5" xfId="15069" xr:uid="{F3169F16-BF1F-4788-9CAD-AC7C449E61D1}"/>
    <cellStyle name="Normal 7 4 2 5 7" xfId="4064" xr:uid="{CD24C5D8-64C7-4E38-AE6A-E07FD8DAA435}"/>
    <cellStyle name="Normal 7 4 2 5 7 2" xfId="8843" xr:uid="{C6CE6DB9-81FB-438A-BE86-E541574BECAE}"/>
    <cellStyle name="Normal 7 4 2 5 7 2 2" xfId="19223" xr:uid="{1C3F134B-79D1-4839-97F2-130859F8B169}"/>
    <cellStyle name="Normal 7 4 2 5 7 3" xfId="11676" xr:uid="{57EDC30A-257C-419F-B6B7-784485107058}"/>
    <cellStyle name="Normal 7 4 2 5 7 3 2" xfId="22056" xr:uid="{A0F18111-F1BD-406C-99C7-3E89D5CADB8E}"/>
    <cellStyle name="Normal 7 4 2 5 7 4" xfId="28077" xr:uid="{C85E6CB5-C3DC-4F9A-ACB4-F3E56903F176}"/>
    <cellStyle name="Normal 7 4 2 5 7 5" xfId="16390" xr:uid="{72DD76BE-E92C-41A1-92BB-CBDEE0DF260F}"/>
    <cellStyle name="Normal 7 4 2 5 8" xfId="5424" xr:uid="{BB73E277-5C4F-4CAB-9689-E95916508D19}"/>
    <cellStyle name="Normal 7 4 2 5 8 2" xfId="14721" xr:uid="{4D7B405F-719B-4273-86A8-7ADE3E7CDFF0}"/>
    <cellStyle name="Normal 7 4 2 5 9" xfId="7174" xr:uid="{E2FC0238-D568-49BD-8CAD-C4343ECF0472}"/>
    <cellStyle name="Normal 7 4 2 5 9 2" xfId="17554" xr:uid="{1DD1EA12-FE9F-4321-98B3-29F2E25FFBB5}"/>
    <cellStyle name="Normal 7 4 2 6" xfId="1413" xr:uid="{00000000-0005-0000-0000-00005C070000}"/>
    <cellStyle name="Normal 7 4 2 6 10" xfId="10012" xr:uid="{B005047F-553F-4924-9AED-EE4FF4F402CC}"/>
    <cellStyle name="Normal 7 4 2 6 10 2" xfId="20392" xr:uid="{AEEC708B-5BE3-4339-9329-464B6727CE2D}"/>
    <cellStyle name="Normal 7 4 2 6 11" xfId="23967" xr:uid="{B1BFA53B-4411-4F77-90BC-F1ACAFC20672}"/>
    <cellStyle name="Normal 7 4 2 6 12" xfId="12630" xr:uid="{356EBB20-4CFC-4623-8999-6556D895B666}"/>
    <cellStyle name="Normal 7 4 2 6 2" xfId="1414" xr:uid="{00000000-0005-0000-0000-00005D070000}"/>
    <cellStyle name="Normal 7 4 2 6 2 2" xfId="1415" xr:uid="{00000000-0005-0000-0000-00005E070000}"/>
    <cellStyle name="Normal 7 4 2 6 2 2 2" xfId="5431" xr:uid="{ACC49959-56F5-457B-8777-6A4362BBF026}"/>
    <cellStyle name="Normal 7 4 2 6 2 2 2 2" xfId="25081" xr:uid="{3B9B08C4-D6CA-4A0C-B355-9341D725EBDD}"/>
    <cellStyle name="Normal 7 4 2 6 2 2 2 3" xfId="28227" xr:uid="{20C2A7A5-F58B-4B9B-B161-904618D63BBB}"/>
    <cellStyle name="Normal 7 4 2 6 2 2 2 4" xfId="14728" xr:uid="{C0232D7C-B838-4704-8517-D1D2136571EB}"/>
    <cellStyle name="Normal 7 4 2 6 2 2 3" xfId="7181" xr:uid="{BE33CC03-26D6-4F9E-96FB-EF0745C5CFBC}"/>
    <cellStyle name="Normal 7 4 2 6 2 2 3 2" xfId="27660" xr:uid="{8A55FD98-BA27-42A1-B444-FCB1DEC93CE1}"/>
    <cellStyle name="Normal 7 4 2 6 2 2 3 3" xfId="28704" xr:uid="{F3335788-22CA-49A2-A198-B67340352892}"/>
    <cellStyle name="Normal 7 4 2 6 2 2 3 4" xfId="17561" xr:uid="{5D2F1BA3-BFA8-4272-8075-7B079CD1E603}"/>
    <cellStyle name="Normal 7 4 2 6 2 2 4" xfId="10014" xr:uid="{62D4065E-236E-4227-B202-B705D98E07CB}"/>
    <cellStyle name="Normal 7 4 2 6 2 2 4 2" xfId="29454" xr:uid="{953B8973-E9D4-4A28-9448-9283324B166F}"/>
    <cellStyle name="Normal 7 4 2 6 2 2 4 3" xfId="20394" xr:uid="{A4154077-145C-4608-B623-9B291738B4B5}"/>
    <cellStyle name="Normal 7 4 2 6 2 2 5" xfId="24109" xr:uid="{1E6376B6-685C-41F6-AA1A-0E1371E4F7E4}"/>
    <cellStyle name="Normal 7 4 2 6 2 2 6" xfId="14026" xr:uid="{F2E8C2ED-6652-4E5E-B034-69DEC9945787}"/>
    <cellStyle name="Normal 7 4 2 6 2 3" xfId="2826" xr:uid="{00000000-0005-0000-0000-00005D080000}"/>
    <cellStyle name="Normal 7 4 2 6 2 3 2" xfId="6041" xr:uid="{CD12F26D-7E38-4B72-BD0F-648FE20591B2}"/>
    <cellStyle name="Normal 7 4 2 6 2 3 2 2" xfId="26923" xr:uid="{7A04FC21-7B5E-4CD7-B124-1DF756BCC50B}"/>
    <cellStyle name="Normal 7 4 2 6 2 3 2 3" xfId="15495" xr:uid="{92AEBB35-1F1E-45DB-A179-204373507A49}"/>
    <cellStyle name="Normal 7 4 2 6 2 3 3" xfId="7948" xr:uid="{544102D1-B4FD-4580-AB52-37F5F53691B1}"/>
    <cellStyle name="Normal 7 4 2 6 2 3 3 2" xfId="18328" xr:uid="{D5BE6525-FBCC-4B18-A71C-5E613C285E72}"/>
    <cellStyle name="Normal 7 4 2 6 2 3 4" xfId="10781" xr:uid="{4F84140B-4949-4A65-8CA7-13438E35AAFE}"/>
    <cellStyle name="Normal 7 4 2 6 2 3 4 2" xfId="21161" xr:uid="{EADBB21F-4358-4A40-9D66-D97F8AD657E1}"/>
    <cellStyle name="Normal 7 4 2 6 2 3 5" xfId="24548" xr:uid="{236C8CB4-8771-4D9A-A151-835DD1644386}"/>
    <cellStyle name="Normal 7 4 2 6 2 3 6" xfId="13299" xr:uid="{FFBBAFCE-4E25-452F-A3A4-2BFC8F0A33A5}"/>
    <cellStyle name="Normal 7 4 2 6 2 4" xfId="4217" xr:uid="{CB5E1B9E-8298-4AB5-8BA2-CDA1208127F1}"/>
    <cellStyle name="Normal 7 4 2 6 2 4 2" xfId="8988" xr:uid="{8A08711D-C16C-4D26-A112-C5B19FD900A6}"/>
    <cellStyle name="Normal 7 4 2 6 2 4 2 2" xfId="29067" xr:uid="{7DBA42BE-1030-4A1A-9B27-A843FA100053}"/>
    <cellStyle name="Normal 7 4 2 6 2 4 2 3" xfId="19368" xr:uid="{185869D1-AB3E-426B-B499-220AD464EF35}"/>
    <cellStyle name="Normal 7 4 2 6 2 4 3" xfId="11821" xr:uid="{67F4D7A1-B4EE-4730-8EAD-10F1F3EF120C}"/>
    <cellStyle name="Normal 7 4 2 6 2 4 3 2" xfId="22201" xr:uid="{23FF878B-135C-476A-A974-E6D81A426931}"/>
    <cellStyle name="Normal 7 4 2 6 2 4 4" xfId="24154" xr:uid="{3F4AFEAA-481D-442A-A5F1-93DED3FB4675}"/>
    <cellStyle name="Normal 7 4 2 6 2 4 5" xfId="16535" xr:uid="{9DDB4BA9-5EFA-4772-8776-20EE45B267C5}"/>
    <cellStyle name="Normal 7 4 2 6 2 5" xfId="5430" xr:uid="{B53CA646-856C-40E3-B9B1-1B1C39C90F5B}"/>
    <cellStyle name="Normal 7 4 2 6 2 5 2" xfId="26379" xr:uid="{985CE4B6-9B97-404E-8FC0-9CA482811201}"/>
    <cellStyle name="Normal 7 4 2 6 2 5 3" xfId="14727" xr:uid="{0DB742FD-2D59-49F6-8D24-05C7BE73D3ED}"/>
    <cellStyle name="Normal 7 4 2 6 2 6" xfId="7180" xr:uid="{7F0CD3EC-A7ED-415E-BB71-E350FC058EFE}"/>
    <cellStyle name="Normal 7 4 2 6 2 6 2" xfId="17560" xr:uid="{BF747459-136E-42E9-B078-152299A8E6D6}"/>
    <cellStyle name="Normal 7 4 2 6 2 7" xfId="10013" xr:uid="{AE1DDB34-B94D-4F70-8B50-BBDACA9B0F46}"/>
    <cellStyle name="Normal 7 4 2 6 2 7 2" xfId="20393" xr:uid="{32D57998-B51C-4D26-AE68-6ED260EE16CF}"/>
    <cellStyle name="Normal 7 4 2 6 2 8" xfId="24491" xr:uid="{6CC6677E-E6E1-45EE-BA0C-C14C13A7610E}"/>
    <cellStyle name="Normal 7 4 2 6 2 9" xfId="12788" xr:uid="{173BBFF3-D0F4-4160-AFF4-3F0497245FA6}"/>
    <cellStyle name="Normal 7 4 2 6 3" xfId="1416" xr:uid="{00000000-0005-0000-0000-00005F070000}"/>
    <cellStyle name="Normal 7 4 2 6 3 2" xfId="4581" xr:uid="{1BF54EF6-A596-4E83-B706-8E4A11FB6522}"/>
    <cellStyle name="Normal 7 4 2 6 3 2 2" xfId="9352" xr:uid="{C70380DC-B373-40D4-AC39-627D89764B5A}"/>
    <cellStyle name="Normal 7 4 2 6 3 2 2 2" xfId="29324" xr:uid="{9C1A41FE-2635-4791-A25C-E3F106F38BD2}"/>
    <cellStyle name="Normal 7 4 2 6 3 2 2 3" xfId="19732" xr:uid="{C10CF57A-7449-4792-B663-B665D61B8051}"/>
    <cellStyle name="Normal 7 4 2 6 3 2 3" xfId="12185" xr:uid="{9987C1F0-235F-4763-85FC-D06D2B2C4ECF}"/>
    <cellStyle name="Normal 7 4 2 6 3 2 3 2" xfId="22565" xr:uid="{FB548799-0E5E-406E-9E65-6539CA2FCB7D}"/>
    <cellStyle name="Normal 7 4 2 6 3 2 4" xfId="23523" xr:uid="{43912BF1-D01E-4BCF-81CA-9DEFFB11AD82}"/>
    <cellStyle name="Normal 7 4 2 6 3 2 5" xfId="16899" xr:uid="{BA4ECC0D-83ED-407F-BCAA-064BFB4F01C3}"/>
    <cellStyle name="Normal 7 4 2 6 3 3" xfId="5432" xr:uid="{586EF2D9-24F5-4293-9A1C-40A22B06FF20}"/>
    <cellStyle name="Normal 7 4 2 6 3 3 2" xfId="26865" xr:uid="{9703619E-5EBC-4ECB-9542-BD3FC3B49889}"/>
    <cellStyle name="Normal 7 4 2 6 3 3 3" xfId="27058" xr:uid="{898A3EAE-B37A-42A8-A9B5-A4B9E4D060D4}"/>
    <cellStyle name="Normal 7 4 2 6 3 3 4" xfId="14729" xr:uid="{0BBC9CEC-1798-4D37-915A-9BA30FF844EE}"/>
    <cellStyle name="Normal 7 4 2 6 3 4" xfId="7182" xr:uid="{81C49B6A-535B-4744-9D34-E03E2DC1FC01}"/>
    <cellStyle name="Normal 7 4 2 6 3 4 2" xfId="26069" xr:uid="{54965685-2E95-4A9A-8DAC-26B9ACC33AAE}"/>
    <cellStyle name="Normal 7 4 2 6 3 4 3" xfId="26076" xr:uid="{4B8C6A35-BB5E-4E04-8659-982CCD8A6CCD}"/>
    <cellStyle name="Normal 7 4 2 6 3 4 4" xfId="17562" xr:uid="{B27B0C0C-397F-4F16-AD78-649203BA9DBB}"/>
    <cellStyle name="Normal 7 4 2 6 3 5" xfId="10015" xr:uid="{DB3DA74A-F661-4D5D-9965-C692008A5E5F}"/>
    <cellStyle name="Normal 7 4 2 6 3 5 2" xfId="29455" xr:uid="{D3B1CD2D-4B81-49DE-99E0-FDDCC3584FA2}"/>
    <cellStyle name="Normal 7 4 2 6 3 5 3" xfId="20395" xr:uid="{06C36481-C097-46B8-BFA2-9452BC204D9B}"/>
    <cellStyle name="Normal 7 4 2 6 3 6" xfId="23179" xr:uid="{1DB60C66-997E-4EBF-BC69-CA57773C7EEB}"/>
    <cellStyle name="Normal 7 4 2 6 3 7" xfId="14027" xr:uid="{38A60E8F-1A15-4F0E-B1BC-C7F451D6E98E}"/>
    <cellStyle name="Normal 7 4 2 6 4" xfId="1417" xr:uid="{00000000-0005-0000-0000-000060070000}"/>
    <cellStyle name="Normal 7 4 2 6 4 2" xfId="5433" xr:uid="{1098EACB-F920-4291-9391-EFC70FC55943}"/>
    <cellStyle name="Normal 7 4 2 6 4 2 2" xfId="25672" xr:uid="{A31B6F93-403A-46B7-838C-23C6F6A7892F}"/>
    <cellStyle name="Normal 7 4 2 6 4 2 3" xfId="27221" xr:uid="{AF167C8A-3895-4A44-9B5F-E4A0FD058299}"/>
    <cellStyle name="Normal 7 4 2 6 4 2 4" xfId="14730" xr:uid="{F0BBF8B3-23E5-4EA8-81AF-B1566C2E3D6F}"/>
    <cellStyle name="Normal 7 4 2 6 4 3" xfId="7183" xr:uid="{F100B69C-70E3-4089-B3A4-FA365EB5D525}"/>
    <cellStyle name="Normal 7 4 2 6 4 3 2" xfId="27072" xr:uid="{847359D5-C1DB-48F5-8BE8-52AA144B6839}"/>
    <cellStyle name="Normal 7 4 2 6 4 3 3" xfId="17563" xr:uid="{E755EA97-62BB-408D-812C-AD918708BE0D}"/>
    <cellStyle name="Normal 7 4 2 6 4 4" xfId="10016" xr:uid="{62B92776-CB32-4631-AAD3-0911FDE28057}"/>
    <cellStyle name="Normal 7 4 2 6 4 4 2" xfId="20396" xr:uid="{7E4BA555-3E90-425F-AD14-F5855C84BBEB}"/>
    <cellStyle name="Normal 7 4 2 6 4 5" xfId="24504" xr:uid="{D1F60048-1F01-454C-8F29-5C365FD9AE94}"/>
    <cellStyle name="Normal 7 4 2 6 4 6" xfId="13486" xr:uid="{A33226EE-2783-4EA0-AEF9-1D2369B95F25}"/>
    <cellStyle name="Normal 7 4 2 6 5" xfId="2580" xr:uid="{00000000-0005-0000-0000-000060080000}"/>
    <cellStyle name="Normal 7 4 2 6 5 2" xfId="5844" xr:uid="{17D75B77-B2E5-482C-AF94-4F4BB57B6AA4}"/>
    <cellStyle name="Normal 7 4 2 6 5 2 2" xfId="28576" xr:uid="{47400427-7ED5-4ED7-8D01-2982F6F56245}"/>
    <cellStyle name="Normal 7 4 2 6 5 2 3" xfId="15251" xr:uid="{0692E47A-8ABA-490E-B809-91E5AD376575}"/>
    <cellStyle name="Normal 7 4 2 6 5 3" xfId="7704" xr:uid="{8F573EFC-8B2A-4675-9DAA-06B413A2D871}"/>
    <cellStyle name="Normal 7 4 2 6 5 3 2" xfId="18084" xr:uid="{A72F17EF-D17E-457D-A99B-9EDDAE54C255}"/>
    <cellStyle name="Normal 7 4 2 6 5 4" xfId="10537" xr:uid="{FE721382-46EC-47CE-9E00-1C7D2AD5CB5C}"/>
    <cellStyle name="Normal 7 4 2 6 5 4 2" xfId="20917" xr:uid="{BA75287A-DD7E-48BF-B60B-1477C427A975}"/>
    <cellStyle name="Normal 7 4 2 6 5 5" xfId="25292" xr:uid="{2E4EDD41-397C-4261-A4FE-33FF3F5E5E5E}"/>
    <cellStyle name="Normal 7 4 2 6 5 6" xfId="12967" xr:uid="{D2E29B5C-A764-4CBE-A5A5-82E3569611B1}"/>
    <cellStyle name="Normal 7 4 2 6 6" xfId="2397" xr:uid="{00000000-0005-0000-0000-00005A080000}"/>
    <cellStyle name="Normal 7 4 2 6 6 2" xfId="7523" xr:uid="{21F174A7-4987-4EBF-A1EF-44A664994639}"/>
    <cellStyle name="Normal 7 4 2 6 6 2 2" xfId="26784" xr:uid="{FCC0CB2D-E4EF-45DB-B929-DFB54B1569B1}"/>
    <cellStyle name="Normal 7 4 2 6 6 2 3" xfId="17903" xr:uid="{6AAD9FE9-06E3-4AD8-95AD-40296A6C342B}"/>
    <cellStyle name="Normal 7 4 2 6 6 3" xfId="10356" xr:uid="{96808953-3DDB-4A9D-9F4C-E5CBDC75F4BE}"/>
    <cellStyle name="Normal 7 4 2 6 6 3 2" xfId="20736" xr:uid="{A6BE3F22-05B0-4709-A6B2-6F8C6FB45ECB}"/>
    <cellStyle name="Normal 7 4 2 6 6 4" xfId="23098" xr:uid="{50A340EA-2354-4D27-A57E-7B444BE316CA}"/>
    <cellStyle name="Normal 7 4 2 6 6 5" xfId="15070" xr:uid="{02E62824-B523-4CBE-9AC5-A726FE865AD8}"/>
    <cellStyle name="Normal 7 4 2 6 7" xfId="4065" xr:uid="{787504FD-E615-4DF1-9D77-BBECC0DE93F8}"/>
    <cellStyle name="Normal 7 4 2 6 7 2" xfId="8844" xr:uid="{FCF05B19-81FB-4A54-BEB7-F0A61DB12570}"/>
    <cellStyle name="Normal 7 4 2 6 7 2 2" xfId="19224" xr:uid="{32B3D620-F75A-4CAD-B1E5-597DD8136D45}"/>
    <cellStyle name="Normal 7 4 2 6 7 3" xfId="11677" xr:uid="{33C1B2BD-D14A-44C0-9307-05BFF67FA58E}"/>
    <cellStyle name="Normal 7 4 2 6 7 3 2" xfId="22057" xr:uid="{6B631C3B-0DB2-48F2-B87D-D2F45125569C}"/>
    <cellStyle name="Normal 7 4 2 6 7 4" xfId="28105" xr:uid="{F5261F1D-F1B9-45E8-8F81-7C53A7BE747C}"/>
    <cellStyle name="Normal 7 4 2 6 7 5" xfId="16391" xr:uid="{D8E47FB0-8BB3-4344-AB82-69A4BA1C62CB}"/>
    <cellStyle name="Normal 7 4 2 6 8" xfId="5429" xr:uid="{1F40B752-6737-46EE-A6DF-1B75DA96DBD1}"/>
    <cellStyle name="Normal 7 4 2 6 8 2" xfId="14726" xr:uid="{391F89FC-6944-4964-B2E1-FDFC3C4ED719}"/>
    <cellStyle name="Normal 7 4 2 6 9" xfId="7179" xr:uid="{450B9847-020C-49F1-B642-B0DEC3E29F00}"/>
    <cellStyle name="Normal 7 4 2 6 9 2" xfId="17559" xr:uid="{ACCB61D8-4537-48D9-9271-7E8864C9E44C}"/>
    <cellStyle name="Normal 7 4 2 7" xfId="1418" xr:uid="{00000000-0005-0000-0000-000061070000}"/>
    <cellStyle name="Normal 7 4 2 7 10" xfId="12631" xr:uid="{94DB8E25-984C-4D8D-A56D-979E81D1A1DE}"/>
    <cellStyle name="Normal 7 4 2 7 2" xfId="1419" xr:uid="{00000000-0005-0000-0000-000062070000}"/>
    <cellStyle name="Normal 7 4 2 7 2 2" xfId="2989" xr:uid="{00000000-0005-0000-0000-000063080000}"/>
    <cellStyle name="Normal 7 4 2 7 2 2 2" xfId="6138" xr:uid="{1266CA9C-5035-448E-8939-3C069FE41792}"/>
    <cellStyle name="Normal 7 4 2 7 2 2 2 2" xfId="27830" xr:uid="{6BA6E3E3-0B5D-4725-AD7D-45FA59660042}"/>
    <cellStyle name="Normal 7 4 2 7 2 2 2 3" xfId="26311" xr:uid="{14734C87-6DE6-4D0B-84FB-F5E620DB5FDB}"/>
    <cellStyle name="Normal 7 4 2 7 2 2 2 4" xfId="15616" xr:uid="{6FB34FEA-6554-4BE3-8D10-9AD6CE81D6C6}"/>
    <cellStyle name="Normal 7 4 2 7 2 2 3" xfId="8069" xr:uid="{CE9E1B3D-C1FD-4CBA-A6BB-D92144A0865F}"/>
    <cellStyle name="Normal 7 4 2 7 2 2 3 2" xfId="27721" xr:uid="{0032E810-F024-4C77-AE8D-9373B8055228}"/>
    <cellStyle name="Normal 7 4 2 7 2 2 3 3" xfId="18449" xr:uid="{B3FB1B6C-478C-4CD5-A026-5797CBD64E79}"/>
    <cellStyle name="Normal 7 4 2 7 2 2 4" xfId="10902" xr:uid="{4415CB7F-40E9-45E1-85D9-6DABC2764ED3}"/>
    <cellStyle name="Normal 7 4 2 7 2 2 4 2" xfId="21282" xr:uid="{3E1FD531-B551-4991-9904-10393FE33A3C}"/>
    <cellStyle name="Normal 7 4 2 7 2 2 5" xfId="23827" xr:uid="{E0E623C1-45BB-4EFA-87D1-5D1FD674B409}"/>
    <cellStyle name="Normal 7 4 2 7 2 2 6" xfId="13487" xr:uid="{6258D515-6824-426D-9C18-B099CE2EE0A9}"/>
    <cellStyle name="Normal 7 4 2 7 2 3" xfId="5435" xr:uid="{73706557-7274-4A62-9D2E-9D0F68BD4BC2}"/>
    <cellStyle name="Normal 7 4 2 7 2 3 2" xfId="23499" xr:uid="{15F8D672-281A-4D72-AD12-49CEE82E7533}"/>
    <cellStyle name="Normal 7 4 2 7 2 3 3" xfId="27195" xr:uid="{D064E7A5-6181-4134-830F-81AF10BBEB20}"/>
    <cellStyle name="Normal 7 4 2 7 2 3 4" xfId="14732" xr:uid="{DB7C5814-2379-4983-8608-9F3F172D6E7F}"/>
    <cellStyle name="Normal 7 4 2 7 2 4" xfId="7185" xr:uid="{3836BD7D-4B8E-4F9B-8B5D-7B489FC8B2BF}"/>
    <cellStyle name="Normal 7 4 2 7 2 4 2" xfId="26633" xr:uid="{18E5D6C6-EF43-4D85-8CE8-AE7EE66E87D1}"/>
    <cellStyle name="Normal 7 4 2 7 2 4 3" xfId="27242" xr:uid="{6B17FA2A-E0D2-44FB-8207-51940BE33BD3}"/>
    <cellStyle name="Normal 7 4 2 7 2 4 4" xfId="17565" xr:uid="{DFEF93DD-08C3-4443-844E-F6CA5FDD1CF2}"/>
    <cellStyle name="Normal 7 4 2 7 2 5" xfId="10018" xr:uid="{0889C94F-1ABA-4FC6-9E28-0795963A3FA9}"/>
    <cellStyle name="Normal 7 4 2 7 2 5 2" xfId="29456" xr:uid="{70201FCB-86E4-489F-8B22-D4D9F690346B}"/>
    <cellStyle name="Normal 7 4 2 7 2 5 3" xfId="20398" xr:uid="{89FBEA2D-C08B-4774-AF5A-524674D3512A}"/>
    <cellStyle name="Normal 7 4 2 7 2 6" xfId="23848" xr:uid="{DF26400E-02C4-4589-8613-8A8F024D1767}"/>
    <cellStyle name="Normal 7 4 2 7 2 7" xfId="12789" xr:uid="{BFB7021A-E11C-42FB-8F02-FE5A49CDF78E}"/>
    <cellStyle name="Normal 7 4 2 7 3" xfId="1420" xr:uid="{00000000-0005-0000-0000-000063070000}"/>
    <cellStyle name="Normal 7 4 2 7 3 2" xfId="5436" xr:uid="{82B5E694-2FC5-4E24-8479-0FC41482D483}"/>
    <cellStyle name="Normal 7 4 2 7 3 2 2" xfId="26970" xr:uid="{2BF54BE0-ED09-4508-B9C3-888EF3FACA7E}"/>
    <cellStyle name="Normal 7 4 2 7 3 2 3" xfId="28156" xr:uid="{41CB8755-7976-4FA8-92E0-440C84D9FADA}"/>
    <cellStyle name="Normal 7 4 2 7 3 2 4" xfId="14733" xr:uid="{8D89238C-0030-4AB4-9F24-B117B919F0F0}"/>
    <cellStyle name="Normal 7 4 2 7 3 3" xfId="7186" xr:uid="{0008B33A-5D63-4F47-B563-238954287A5F}"/>
    <cellStyle name="Normal 7 4 2 7 3 3 2" xfId="28236" xr:uid="{260C5BFE-EE4A-4508-BB9D-B54A34FC1DD1}"/>
    <cellStyle name="Normal 7 4 2 7 3 3 3" xfId="26042" xr:uid="{7BC6694E-8F7E-426B-982B-C6FE59EE42A5}"/>
    <cellStyle name="Normal 7 4 2 7 3 3 4" xfId="17566" xr:uid="{27E6BAC9-0590-4F18-8EA6-355AEED43B58}"/>
    <cellStyle name="Normal 7 4 2 7 3 4" xfId="10019" xr:uid="{D6282C0B-23EE-4436-B69D-F5E8D9CEA92A}"/>
    <cellStyle name="Normal 7 4 2 7 3 4 2" xfId="29457" xr:uid="{794BD335-970E-4ABE-8731-2B8B81EFDD62}"/>
    <cellStyle name="Normal 7 4 2 7 3 4 3" xfId="20399" xr:uid="{5459E404-4B22-4EAD-B82F-42EE3543FD20}"/>
    <cellStyle name="Normal 7 4 2 7 3 5" xfId="23108" xr:uid="{BCC33169-2365-4075-A213-E531A6313F02}"/>
    <cellStyle name="Normal 7 4 2 7 3 6" xfId="13300" xr:uid="{44BF5C5C-C4C7-4BF3-978B-7EB2E005626C}"/>
    <cellStyle name="Normal 7 4 2 7 4" xfId="2398" xr:uid="{00000000-0005-0000-0000-000061080000}"/>
    <cellStyle name="Normal 7 4 2 7 4 2" xfId="7524" xr:uid="{86492D43-90EB-48CF-8201-D4300A5D77A1}"/>
    <cellStyle name="Normal 7 4 2 7 4 2 2" xfId="25866" xr:uid="{FFB7116F-81E7-4660-99A9-B36EAAF51FAD}"/>
    <cellStyle name="Normal 7 4 2 7 4 2 3" xfId="17904" xr:uid="{9EBB2063-CA9F-41AA-ACB2-36A461FE1529}"/>
    <cellStyle name="Normal 7 4 2 7 4 3" xfId="10357" xr:uid="{54018CCB-AB0E-4704-9798-FE8BC0349EED}"/>
    <cellStyle name="Normal 7 4 2 7 4 3 2" xfId="20737" xr:uid="{9AD254BA-D173-4481-812D-E6A24542D02F}"/>
    <cellStyle name="Normal 7 4 2 7 4 4" xfId="24786" xr:uid="{9018913B-342D-4E75-A25C-8C37B551CB05}"/>
    <cellStyle name="Normal 7 4 2 7 4 5" xfId="15071" xr:uid="{7DD61C3C-68EC-4DA4-8FD3-0480FC45329D}"/>
    <cellStyle name="Normal 7 4 2 7 5" xfId="4066" xr:uid="{77472886-F551-449A-8098-A7FB30B7B646}"/>
    <cellStyle name="Normal 7 4 2 7 5 2" xfId="8845" xr:uid="{F84EA359-FB2C-4639-A40E-838E073F2E29}"/>
    <cellStyle name="Normal 7 4 2 7 5 2 2" xfId="28994" xr:uid="{7BF56CC5-6A5C-4EF6-B5F0-8F2CBE3D79FE}"/>
    <cellStyle name="Normal 7 4 2 7 5 2 3" xfId="19225" xr:uid="{8AD95E74-020B-4D2D-9F96-D8EB383DF9DA}"/>
    <cellStyle name="Normal 7 4 2 7 5 3" xfId="11678" xr:uid="{C12A5A78-6510-436E-A32D-926A5FAD00FB}"/>
    <cellStyle name="Normal 7 4 2 7 5 3 2" xfId="22058" xr:uid="{B6EEC522-B3A4-4B2E-85A7-A04BC0C8DDFB}"/>
    <cellStyle name="Normal 7 4 2 7 5 4" xfId="22810" xr:uid="{37258880-037A-4767-9152-4095A0169B94}"/>
    <cellStyle name="Normal 7 4 2 7 5 5" xfId="16392" xr:uid="{6E299FD7-684B-4802-A6FF-86435AC177AA}"/>
    <cellStyle name="Normal 7 4 2 7 6" xfId="5434" xr:uid="{D3C90363-648C-472E-B1D6-0895137A7634}"/>
    <cellStyle name="Normal 7 4 2 7 6 2" xfId="26326" xr:uid="{B017C560-B810-4746-8C55-B4995878F636}"/>
    <cellStyle name="Normal 7 4 2 7 6 3" xfId="26508" xr:uid="{92F04E2A-EF45-425E-B460-6E5D80E4539C}"/>
    <cellStyle name="Normal 7 4 2 7 6 4" xfId="14731" xr:uid="{BAE21227-5844-4849-AED3-9A0C92C98A8C}"/>
    <cellStyle name="Normal 7 4 2 7 7" xfId="7184" xr:uid="{7CC78FA1-708E-40DD-960B-EAF910F14868}"/>
    <cellStyle name="Normal 7 4 2 7 7 2" xfId="26419" xr:uid="{6A8787EE-F31E-4982-9135-5F1148B2FDBE}"/>
    <cellStyle name="Normal 7 4 2 7 7 3" xfId="17564" xr:uid="{23954045-1D4A-4E58-9EDC-5DC74BA99BA5}"/>
    <cellStyle name="Normal 7 4 2 7 8" xfId="10017" xr:uid="{94B3A68A-3BD4-419B-9AC3-B8BD758CE315}"/>
    <cellStyle name="Normal 7 4 2 7 8 2" xfId="20397" xr:uid="{FB3E73B1-994C-477B-9EC3-AED1D1AD3CD1}"/>
    <cellStyle name="Normal 7 4 2 7 9" xfId="24623" xr:uid="{E09003C2-1B00-4328-BBF9-063EA82CCD48}"/>
    <cellStyle name="Normal 7 4 2 8" xfId="1421" xr:uid="{00000000-0005-0000-0000-000064070000}"/>
    <cellStyle name="Normal 7 4 2 8 10" xfId="12632" xr:uid="{764DDC1B-9402-4F8E-8F51-32FAF920D60E}"/>
    <cellStyle name="Normal 7 4 2 8 2" xfId="1422" xr:uid="{00000000-0005-0000-0000-000065070000}"/>
    <cellStyle name="Normal 7 4 2 8 2 2" xfId="2990" xr:uid="{00000000-0005-0000-0000-000067080000}"/>
    <cellStyle name="Normal 7 4 2 8 2 2 2" xfId="6139" xr:uid="{9041C163-69A9-43CC-9E9A-D833F2C7176D}"/>
    <cellStyle name="Normal 7 4 2 8 2 2 2 2" xfId="26201" xr:uid="{B493E099-C3E2-4544-9AA4-825065CBA4E2}"/>
    <cellStyle name="Normal 7 4 2 8 2 2 2 3" xfId="27473" xr:uid="{3AB40F7B-C570-4D06-ADBC-05D10685A382}"/>
    <cellStyle name="Normal 7 4 2 8 2 2 2 4" xfId="15617" xr:uid="{662CF5B3-522E-4A27-8305-2C33727EF944}"/>
    <cellStyle name="Normal 7 4 2 8 2 2 3" xfId="8070" xr:uid="{A7D51079-161A-4855-A031-386021851227}"/>
    <cellStyle name="Normal 7 4 2 8 2 2 3 2" xfId="28765" xr:uid="{E2D87E69-31E9-42B6-96CD-1C9BA892C7BB}"/>
    <cellStyle name="Normal 7 4 2 8 2 2 3 3" xfId="18450" xr:uid="{A4CED350-C79A-4982-82E0-0E78037D358B}"/>
    <cellStyle name="Normal 7 4 2 8 2 2 4" xfId="10903" xr:uid="{CB272D73-6214-4DBE-B2F7-601C344F4AED}"/>
    <cellStyle name="Normal 7 4 2 8 2 2 4 2" xfId="21283" xr:uid="{A51A0245-F2DF-4AE0-AADB-DA7AF0E58429}"/>
    <cellStyle name="Normal 7 4 2 8 2 2 5" xfId="25245" xr:uid="{3814E4DE-EEA9-49D4-9238-DCCEEA448DD9}"/>
    <cellStyle name="Normal 7 4 2 8 2 2 6" xfId="13488" xr:uid="{CC3172A9-4FD7-4114-8024-2F839FFAC561}"/>
    <cellStyle name="Normal 7 4 2 8 2 3" xfId="5438" xr:uid="{336699C8-1CEE-4FE0-A41F-11B48F3781CB}"/>
    <cellStyle name="Normal 7 4 2 8 2 3 2" xfId="25139" xr:uid="{143F8DC0-D0F0-4F1B-A5F6-49BBA04A9BAA}"/>
    <cellStyle name="Normal 7 4 2 8 2 3 3" xfId="27239" xr:uid="{FCF3E825-A10B-4A4B-9EA1-E9B2699347E6}"/>
    <cellStyle name="Normal 7 4 2 8 2 3 4" xfId="14735" xr:uid="{F4C934E6-EF23-4A45-A8C7-37BB666CB016}"/>
    <cellStyle name="Normal 7 4 2 8 2 4" xfId="7188" xr:uid="{18D41000-B14D-4DB2-B55D-9828FC100708}"/>
    <cellStyle name="Normal 7 4 2 8 2 4 2" xfId="26093" xr:uid="{B5DDF77C-89DA-471A-8272-5E6E03F47423}"/>
    <cellStyle name="Normal 7 4 2 8 2 4 3" xfId="26433" xr:uid="{EADE3D3C-76DB-4633-9772-34B4800C979C}"/>
    <cellStyle name="Normal 7 4 2 8 2 4 4" xfId="17568" xr:uid="{2AEDA77A-D5D4-4E04-B75B-45DDA0F9A858}"/>
    <cellStyle name="Normal 7 4 2 8 2 5" xfId="10021" xr:uid="{0B9161BD-1312-4222-8C65-7C901862FE49}"/>
    <cellStyle name="Normal 7 4 2 8 2 5 2" xfId="29458" xr:uid="{3B11A4C3-9B9B-404A-AAB3-C3FF001AC2C4}"/>
    <cellStyle name="Normal 7 4 2 8 2 5 3" xfId="20401" xr:uid="{22CC1A39-7AB0-474E-9DD9-C58BA7F6E7DB}"/>
    <cellStyle name="Normal 7 4 2 8 2 6" xfId="23373" xr:uid="{4798756F-1AD2-44D4-A672-6B80D892F56E}"/>
    <cellStyle name="Normal 7 4 2 8 2 7" xfId="12790" xr:uid="{BF2F52C6-13F2-4F1D-9924-D50FFADB0400}"/>
    <cellStyle name="Normal 7 4 2 8 3" xfId="1423" xr:uid="{00000000-0005-0000-0000-000066070000}"/>
    <cellStyle name="Normal 7 4 2 8 3 2" xfId="5439" xr:uid="{DF7E501D-4D91-426D-AD30-9FD2EF2BFCE7}"/>
    <cellStyle name="Normal 7 4 2 8 3 2 2" xfId="27431" xr:uid="{7D3C8E64-94D2-442D-AA48-12B7CF08B5B7}"/>
    <cellStyle name="Normal 7 4 2 8 3 2 3" xfId="28599" xr:uid="{1FEA78ED-3976-4495-9929-FD5F90723AF7}"/>
    <cellStyle name="Normal 7 4 2 8 3 2 4" xfId="14736" xr:uid="{E3B0F55E-0118-4914-A1F6-148CF20F42D4}"/>
    <cellStyle name="Normal 7 4 2 8 3 3" xfId="7189" xr:uid="{E0B26F10-6A1D-4076-95F6-2A99FD4F5D93}"/>
    <cellStyle name="Normal 7 4 2 8 3 3 2" xfId="27424" xr:uid="{5A5AEE34-4573-48E5-9EB2-1803A67C8182}"/>
    <cellStyle name="Normal 7 4 2 8 3 3 3" xfId="27400" xr:uid="{2556DBBF-00E5-435C-841D-7AE47896058F}"/>
    <cellStyle name="Normal 7 4 2 8 3 3 4" xfId="17569" xr:uid="{050D4FF1-B4FE-48C8-B357-5E446ABB2642}"/>
    <cellStyle name="Normal 7 4 2 8 3 4" xfId="10022" xr:uid="{D2779331-985F-4D2A-B82B-048C9760EA3D}"/>
    <cellStyle name="Normal 7 4 2 8 3 4 2" xfId="29459" xr:uid="{637DFF79-F514-4FB7-8A89-4E4CEE4DC035}"/>
    <cellStyle name="Normal 7 4 2 8 3 4 3" xfId="20402" xr:uid="{1B7A3929-C49F-4C4E-A47E-E6A72371383E}"/>
    <cellStyle name="Normal 7 4 2 8 3 5" xfId="25124" xr:uid="{7A71748C-01E1-42B4-AA1C-8BCDE39C24C6}"/>
    <cellStyle name="Normal 7 4 2 8 3 6" xfId="13301" xr:uid="{D245C534-4BE7-4770-B518-4D1A290DFB03}"/>
    <cellStyle name="Normal 7 4 2 8 4" xfId="2399" xr:uid="{00000000-0005-0000-0000-000065080000}"/>
    <cellStyle name="Normal 7 4 2 8 4 2" xfId="7525" xr:uid="{7A821489-26D7-4677-B041-69A2C39EA31A}"/>
    <cellStyle name="Normal 7 4 2 8 4 2 2" xfId="26245" xr:uid="{3F381CF9-2F0E-45E0-99AC-CBE86D141DBD}"/>
    <cellStyle name="Normal 7 4 2 8 4 2 3" xfId="17905" xr:uid="{2272D246-2772-444E-8657-CD6E53F0122A}"/>
    <cellStyle name="Normal 7 4 2 8 4 3" xfId="10358" xr:uid="{E3E695FB-914F-4538-A5FE-829A11F73630}"/>
    <cellStyle name="Normal 7 4 2 8 4 3 2" xfId="20738" xr:uid="{E48C7E1C-2B52-443E-BF89-E06BBDE3396E}"/>
    <cellStyle name="Normal 7 4 2 8 4 4" xfId="25497" xr:uid="{A4BA8B26-23DB-4570-B019-11C38E654B92}"/>
    <cellStyle name="Normal 7 4 2 8 4 5" xfId="15072" xr:uid="{D4271D88-5D5E-4508-BFC3-E6279DEB43BE}"/>
    <cellStyle name="Normal 7 4 2 8 5" xfId="4067" xr:uid="{DEAF12DA-3FA9-4DCB-8904-0FEFEC41EF1A}"/>
    <cellStyle name="Normal 7 4 2 8 5 2" xfId="8846" xr:uid="{1E336397-8442-444B-B4E3-A2BBFD7CEBFF}"/>
    <cellStyle name="Normal 7 4 2 8 5 2 2" xfId="28995" xr:uid="{75514FFB-B72B-46F8-ACF7-870092C6E62D}"/>
    <cellStyle name="Normal 7 4 2 8 5 2 3" xfId="19226" xr:uid="{4DA0DEEB-F0A6-4D78-B87F-5D39B35D266F}"/>
    <cellStyle name="Normal 7 4 2 8 5 3" xfId="11679" xr:uid="{D55E82D3-75FE-4EF0-A82A-5C356FFF3CB3}"/>
    <cellStyle name="Normal 7 4 2 8 5 3 2" xfId="22059" xr:uid="{C7ED9254-E5EE-4DDC-883D-9503F73F9DA8}"/>
    <cellStyle name="Normal 7 4 2 8 5 4" xfId="24973" xr:uid="{A72BF85D-5E4B-40FC-84A2-4CFFF781B86B}"/>
    <cellStyle name="Normal 7 4 2 8 5 5" xfId="16393" xr:uid="{D3B83BD2-8D64-4965-BCEF-EA03A12C7646}"/>
    <cellStyle name="Normal 7 4 2 8 6" xfId="5437" xr:uid="{7F3F327F-51DB-4F24-9C4B-E5C89DF83EE3}"/>
    <cellStyle name="Normal 7 4 2 8 6 2" xfId="26896" xr:uid="{E8A65548-4070-4D93-BEEB-7CCF5EE40D86}"/>
    <cellStyle name="Normal 7 4 2 8 6 3" xfId="26869" xr:uid="{84838828-46F0-4DEF-BA3F-EAB48AF9A8E2}"/>
    <cellStyle name="Normal 7 4 2 8 6 4" xfId="14734" xr:uid="{69A46E30-CEE4-4EEB-93D4-36FD588DE682}"/>
    <cellStyle name="Normal 7 4 2 8 7" xfId="7187" xr:uid="{022E0D6E-5008-440E-94C0-FCA08E2C0C61}"/>
    <cellStyle name="Normal 7 4 2 8 7 2" xfId="26950" xr:uid="{2FCBC965-BC6D-4F97-8AB6-7B6C07325484}"/>
    <cellStyle name="Normal 7 4 2 8 7 3" xfId="17567" xr:uid="{D552055A-C5C7-4BFF-92A2-74EE2AEF58D8}"/>
    <cellStyle name="Normal 7 4 2 8 8" xfId="10020" xr:uid="{9EB0C26B-B5D2-4F74-A99F-8154FF2AFA9E}"/>
    <cellStyle name="Normal 7 4 2 8 8 2" xfId="20400" xr:uid="{FAE3E505-1AB7-4AFC-99DE-4F30A123E761}"/>
    <cellStyle name="Normal 7 4 2 8 9" xfId="24216" xr:uid="{90CC9198-C7BD-4DC7-A6D9-37C25CDAEFF2}"/>
    <cellStyle name="Normal 7 4 2 9" xfId="1424" xr:uid="{00000000-0005-0000-0000-000067070000}"/>
    <cellStyle name="Normal 7 4 2 9 10" xfId="12625" xr:uid="{DFDE78C4-8E58-41BD-A9CC-0E3FE4FF757E}"/>
    <cellStyle name="Normal 7 4 2 9 2" xfId="3443" xr:uid="{00000000-0005-0000-0000-00006A080000}"/>
    <cellStyle name="Normal 7 4 2 9 2 2" xfId="6497" xr:uid="{D6E9C181-6061-4F0C-B3EA-ED194457DA41}"/>
    <cellStyle name="Normal 7 4 2 9 2 2 2" xfId="25658" xr:uid="{AF607323-AC0D-414A-8F77-EE6893045231}"/>
    <cellStyle name="Normal 7 4 2 9 2 2 3" xfId="26410" xr:uid="{509785D6-8A2F-42A6-B8DB-8ABF8E3C060A}"/>
    <cellStyle name="Normal 7 4 2 9 2 2 4" xfId="16068" xr:uid="{A58D279F-36A8-461F-89B9-FFE923980C7C}"/>
    <cellStyle name="Normal 7 4 2 9 2 3" xfId="8521" xr:uid="{EF66F453-D807-4980-B50E-4CCBAFB733A8}"/>
    <cellStyle name="Normal 7 4 2 9 2 3 2" xfId="28602" xr:uid="{B547C6E4-D9DC-4171-8FAD-C356971CE623}"/>
    <cellStyle name="Normal 7 4 2 9 2 3 3" xfId="28936" xr:uid="{0E25B91D-7487-4276-B067-0ABEBC60BEDF}"/>
    <cellStyle name="Normal 7 4 2 9 2 3 4" xfId="18901" xr:uid="{02A1BA71-9964-4CB4-A4D8-1ADEA24125BC}"/>
    <cellStyle name="Normal 7 4 2 9 2 4" xfId="11354" xr:uid="{54519620-988D-49D7-A0EA-4A122FE56D51}"/>
    <cellStyle name="Normal 7 4 2 9 2 4 2" xfId="29482" xr:uid="{FC835250-DF4C-4944-8875-1A77052EC6B1}"/>
    <cellStyle name="Normal 7 4 2 9 2 4 3" xfId="21734" xr:uid="{6E24494B-DCF2-4A6B-A86C-9F188EF0E2F6}"/>
    <cellStyle name="Normal 7 4 2 9 2 5" xfId="25158" xr:uid="{A329167D-D56F-4DA6-B18E-91E3E4955854}"/>
    <cellStyle name="Normal 7 4 2 9 2 6" xfId="14028" xr:uid="{4C006EB8-F23A-4180-92FA-69EFDB76ED45}"/>
    <cellStyle name="Normal 7 4 2 9 3" xfId="2818" xr:uid="{00000000-0005-0000-0000-00006B080000}"/>
    <cellStyle name="Normal 7 4 2 9 3 2" xfId="6033" xr:uid="{795FEE40-626B-42B5-BAF9-A3BEA4C1BB8C}"/>
    <cellStyle name="Normal 7 4 2 9 3 2 2" xfId="26769" xr:uid="{87813332-7EAD-4E02-9112-3A1229BE077B}"/>
    <cellStyle name="Normal 7 4 2 9 3 2 3" xfId="15487" xr:uid="{DCBA6F41-7C2A-414B-A542-F8AB5A081384}"/>
    <cellStyle name="Normal 7 4 2 9 3 3" xfId="7940" xr:uid="{A1F020B0-9442-4F1D-A526-F7270CF91865}"/>
    <cellStyle name="Normal 7 4 2 9 3 3 2" xfId="18320" xr:uid="{3EB35884-0264-4057-AE8C-9FAA1A3E7328}"/>
    <cellStyle name="Normal 7 4 2 9 3 4" xfId="10773" xr:uid="{3F4BB8D7-6A93-4816-BC7A-13FB97BEC3AF}"/>
    <cellStyle name="Normal 7 4 2 9 3 4 2" xfId="21153" xr:uid="{13474AFC-43F4-443F-BE0B-320A30877F95}"/>
    <cellStyle name="Normal 7 4 2 9 3 5" xfId="25143" xr:uid="{6B8F29FD-44AE-4E2F-8C63-D9C0C2430D48}"/>
    <cellStyle name="Normal 7 4 2 9 3 6" xfId="13288" xr:uid="{5C832931-E50C-4A84-AC60-CCB69FE73A52}"/>
    <cellStyle name="Normal 7 4 2 9 4" xfId="2392" xr:uid="{00000000-0005-0000-0000-000069080000}"/>
    <cellStyle name="Normal 7 4 2 9 4 2" xfId="7518" xr:uid="{7870606D-1837-44BD-BC37-7E3134EB028F}"/>
    <cellStyle name="Normal 7 4 2 9 4 2 2" xfId="26413" xr:uid="{FF062303-D59F-49DD-AAC3-2A4BA0C5BA02}"/>
    <cellStyle name="Normal 7 4 2 9 4 2 3" xfId="17898" xr:uid="{C8470F4B-0DC2-4EF0-BD9F-ED27D4F6CB5A}"/>
    <cellStyle name="Normal 7 4 2 9 4 3" xfId="10351" xr:uid="{4D7874B9-E019-443B-B306-FA092DEC4B01}"/>
    <cellStyle name="Normal 7 4 2 9 4 3 2" xfId="20731" xr:uid="{585F05EA-88E4-4145-84E6-9E74DDADE4AE}"/>
    <cellStyle name="Normal 7 4 2 9 4 4" xfId="23869" xr:uid="{AFFA7455-76C5-4A6D-AEC8-973157377937}"/>
    <cellStyle name="Normal 7 4 2 9 4 5" xfId="15065" xr:uid="{B1DA497D-9798-4947-85EB-2DFFC2B3D5A0}"/>
    <cellStyle name="Normal 7 4 2 9 5" xfId="4096" xr:uid="{A842F1E4-1C7A-4362-BC43-4637DC25B33F}"/>
    <cellStyle name="Normal 7 4 2 9 5 2" xfId="8869" xr:uid="{E5C15C7A-E4A4-4CBD-BCBC-C757F7FB36EB}"/>
    <cellStyle name="Normal 7 4 2 9 5 2 2" xfId="19249" xr:uid="{F5CF3878-642A-43DB-BF34-E6CA3F0EA0BE}"/>
    <cellStyle name="Normal 7 4 2 9 5 3" xfId="11702" xr:uid="{117745DD-C582-496B-9D1E-46B70FE21667}"/>
    <cellStyle name="Normal 7 4 2 9 5 3 2" xfId="22082" xr:uid="{6A9EA27A-94F0-48FF-B287-40F1488F38AA}"/>
    <cellStyle name="Normal 7 4 2 9 5 4" xfId="27758" xr:uid="{2936B5FE-D440-4912-B0A0-9AB4800926E0}"/>
    <cellStyle name="Normal 7 4 2 9 5 5" xfId="16416" xr:uid="{07618204-4FC9-4EDF-BD54-DADBDD2AB6B1}"/>
    <cellStyle name="Normal 7 4 2 9 6" xfId="5440" xr:uid="{4C217F3C-EC4B-448B-A6F0-DF227F715B36}"/>
    <cellStyle name="Normal 7 4 2 9 6 2" xfId="14737" xr:uid="{92D1C401-A612-4185-9E34-B9FD7B5A1E0C}"/>
    <cellStyle name="Normal 7 4 2 9 7" xfId="7190" xr:uid="{10B00204-3DB2-47A6-950C-F9215B517CCC}"/>
    <cellStyle name="Normal 7 4 2 9 7 2" xfId="17570" xr:uid="{674329F4-AE34-4A67-BEF0-E293902B27BD}"/>
    <cellStyle name="Normal 7 4 2 9 8" xfId="10023" xr:uid="{99634E40-1A29-4CCD-AD4E-A2253FDB5D72}"/>
    <cellStyle name="Normal 7 4 2 9 8 2" xfId="20403" xr:uid="{244B2B4B-504F-45AA-A156-A6C6DAC7A6B6}"/>
    <cellStyle name="Normal 7 4 2 9 9" xfId="23432" xr:uid="{187FFA7C-3B7F-4477-A6E0-532B8B6D20FC}"/>
    <cellStyle name="Normal 7 4 20" xfId="23419" xr:uid="{560269DD-4FB6-443C-9D5A-BCA4A87C8567}"/>
    <cellStyle name="Normal 7 4 21" xfId="12390" xr:uid="{78020374-5E69-42E9-9C1C-CA25722A3109}"/>
    <cellStyle name="Normal 7 4 3" xfId="1425" xr:uid="{00000000-0005-0000-0000-000068070000}"/>
    <cellStyle name="Normal 7 4 3 10" xfId="5441" xr:uid="{C369CAD4-6E23-40D4-A836-672D1462F693}"/>
    <cellStyle name="Normal 7 4 3 10 2" xfId="14738" xr:uid="{7E55366E-75AD-4BA1-A727-D0583EBE90C3}"/>
    <cellStyle name="Normal 7 4 3 11" xfId="7191" xr:uid="{0B7C27FE-72A1-4F2E-882E-9EF1BC97106C}"/>
    <cellStyle name="Normal 7 4 3 11 2" xfId="17571" xr:uid="{4EEEDC54-1342-4B0A-B166-087A6D2AEEAD}"/>
    <cellStyle name="Normal 7 4 3 12" xfId="10024" xr:uid="{E732EAF0-F96F-48CF-9F7A-C0CBA9BC5432}"/>
    <cellStyle name="Normal 7 4 3 12 2" xfId="20404" xr:uid="{49E1E74F-71EF-4F1C-AD0E-90E359AF8CCB}"/>
    <cellStyle name="Normal 7 4 3 13" xfId="23482" xr:uid="{47A70420-A2A9-41DE-AA50-2BF0B5A3C8AD}"/>
    <cellStyle name="Normal 7 4 3 14" xfId="12409" xr:uid="{369AE292-FCDB-4819-B036-27F97726FB3B}"/>
    <cellStyle name="Normal 7 4 3 2" xfId="1426" xr:uid="{00000000-0005-0000-0000-000069070000}"/>
    <cellStyle name="Normal 7 4 3 2 10" xfId="7192" xr:uid="{2E0ABF26-5374-4290-A047-2C58A8227129}"/>
    <cellStyle name="Normal 7 4 3 2 10 2" xfId="17572" xr:uid="{396054ED-31D5-4B50-8579-D2DC193BBA01}"/>
    <cellStyle name="Normal 7 4 3 2 11" xfId="10025" xr:uid="{AB474B92-B5A4-4F31-86C9-46914798584A}"/>
    <cellStyle name="Normal 7 4 3 2 11 2" xfId="20405" xr:uid="{979AABA8-78AF-4E30-A6D0-985F1669E228}"/>
    <cellStyle name="Normal 7 4 3 2 12" xfId="22693" xr:uid="{A51C8BFF-F624-4974-B58B-B31555F393BD}"/>
    <cellStyle name="Normal 7 4 3 2 13" xfId="12469" xr:uid="{A89F8D3A-8214-40EA-ABAD-20CD723F2742}"/>
    <cellStyle name="Normal 7 4 3 2 2" xfId="1427" xr:uid="{00000000-0005-0000-0000-00006A070000}"/>
    <cellStyle name="Normal 7 4 3 2 2 10" xfId="10026" xr:uid="{9FD8A555-7A7B-47CE-8FEF-C456F4145EAB}"/>
    <cellStyle name="Normal 7 4 3 2 2 10 2" xfId="20406" xr:uid="{0029460B-CCCD-48EA-BB22-22239F4AAE76}"/>
    <cellStyle name="Normal 7 4 3 2 2 11" xfId="22905" xr:uid="{CB737441-0451-493A-B999-E5301B36F1C2}"/>
    <cellStyle name="Normal 7 4 3 2 2 12" xfId="12634" xr:uid="{DCD91032-04B0-4F09-8630-4478A35CD128}"/>
    <cellStyle name="Normal 7 4 3 2 2 2" xfId="2829" xr:uid="{00000000-0005-0000-0000-00006F080000}"/>
    <cellStyle name="Normal 7 4 3 2 2 2 2" xfId="3445" xr:uid="{00000000-0005-0000-0000-000070080000}"/>
    <cellStyle name="Normal 7 4 3 2 2 2 2 2" xfId="6499" xr:uid="{73A91FAC-8613-4027-A5BA-6AE933FD408E}"/>
    <cellStyle name="Normal 7 4 3 2 2 2 2 2 2" xfId="28311" xr:uid="{5FFBBE1D-255B-4763-A079-A6BEF753B5D3}"/>
    <cellStyle name="Normal 7 4 3 2 2 2 2 2 3" xfId="28246" xr:uid="{6DE3B26C-2185-455B-AF8E-B203BB4D126C}"/>
    <cellStyle name="Normal 7 4 3 2 2 2 2 2 4" xfId="16070" xr:uid="{F97FE7E3-C7AA-4795-A148-9D2A85B8CBA2}"/>
    <cellStyle name="Normal 7 4 3 2 2 2 2 3" xfId="8523" xr:uid="{BDA0CCFD-9723-4FEC-803F-F710041E190E}"/>
    <cellStyle name="Normal 7 4 3 2 2 2 2 3 2" xfId="28937" xr:uid="{EE6549BB-6E10-4DB0-BB3C-F04D23E78B70}"/>
    <cellStyle name="Normal 7 4 3 2 2 2 2 3 3" xfId="18903" xr:uid="{B9E0C6DC-AF27-408C-9952-F29578D91555}"/>
    <cellStyle name="Normal 7 4 3 2 2 2 2 4" xfId="11356" xr:uid="{DF6325A3-6120-4C43-8647-26D0489490F5}"/>
    <cellStyle name="Normal 7 4 3 2 2 2 2 4 2" xfId="21736" xr:uid="{8B137044-9094-44BE-840D-E4C6ED98F0D9}"/>
    <cellStyle name="Normal 7 4 3 2 2 2 2 5" xfId="23131" xr:uid="{D4DDEAEF-6C19-4D83-95A6-099272D66830}"/>
    <cellStyle name="Normal 7 4 3 2 2 2 2 6" xfId="14030" xr:uid="{535B6EB0-279D-4C7B-BE13-9884454E50BC}"/>
    <cellStyle name="Normal 7 4 3 2 2 2 3" xfId="4366" xr:uid="{77596B4F-F602-4722-A351-F785FD60A7E7}"/>
    <cellStyle name="Normal 7 4 3 2 2 2 3 2" xfId="9137" xr:uid="{C31CC852-97F2-4584-AE45-B2782F8C5E6E}"/>
    <cellStyle name="Normal 7 4 3 2 2 2 3 2 2" xfId="29180" xr:uid="{3F619BC3-5FA2-4B13-A833-32DA547B3E29}"/>
    <cellStyle name="Normal 7 4 3 2 2 2 3 2 3" xfId="19517" xr:uid="{FD1E87B0-BC72-47AF-B722-8D69342202EB}"/>
    <cellStyle name="Normal 7 4 3 2 2 2 3 3" xfId="11970" xr:uid="{C915D1DB-CF42-4E04-AB1B-D2FECA0D456D}"/>
    <cellStyle name="Normal 7 4 3 2 2 2 3 3 2" xfId="22350" xr:uid="{17772FA0-B8D8-4A5F-874D-62C8045E9355}"/>
    <cellStyle name="Normal 7 4 3 2 2 2 3 4" xfId="23315" xr:uid="{2E932ACB-2132-4D31-9BDD-0C7BB62784E7}"/>
    <cellStyle name="Normal 7 4 3 2 2 2 3 5" xfId="16684" xr:uid="{F938DDC9-6772-4E20-AC96-34B02072E7DD}"/>
    <cellStyle name="Normal 7 4 3 2 2 2 4" xfId="6044" xr:uid="{A2E7AD9E-4C3A-4EF6-8D2C-2EE0BABDB26E}"/>
    <cellStyle name="Normal 7 4 3 2 2 2 4 2" xfId="28515" xr:uid="{D9EE22C2-9722-4779-ABFC-5C853846D868}"/>
    <cellStyle name="Normal 7 4 3 2 2 2 4 3" xfId="15498" xr:uid="{0787DD3D-75F4-4B77-B226-57B449D82234}"/>
    <cellStyle name="Normal 7 4 3 2 2 2 5" xfId="7951" xr:uid="{5441EE2B-D936-489D-9EBE-9784A22F64F1}"/>
    <cellStyle name="Normal 7 4 3 2 2 2 5 2" xfId="18331" xr:uid="{1CEDD6E3-F816-47AA-9346-714025A00908}"/>
    <cellStyle name="Normal 7 4 3 2 2 2 6" xfId="10784" xr:uid="{59C2E9FD-C4D8-4357-9071-9887B6DEE46F}"/>
    <cellStyle name="Normal 7 4 3 2 2 2 6 2" xfId="21164" xr:uid="{39D776FF-EE52-4020-A835-6AE2523CED41}"/>
    <cellStyle name="Normal 7 4 3 2 2 2 7" xfId="24038" xr:uid="{49765F66-5107-44ED-A16D-3EC0454B4BFA}"/>
    <cellStyle name="Normal 7 4 3 2 2 2 8" xfId="13304" xr:uid="{5CCD7CD2-BA35-4202-81D4-C8C157A4EDE8}"/>
    <cellStyle name="Normal 7 4 3 2 2 3" xfId="3446" xr:uid="{00000000-0005-0000-0000-000071080000}"/>
    <cellStyle name="Normal 7 4 3 2 2 3 2" xfId="4582" xr:uid="{448BA9DD-CA71-4DD4-9A4A-98AC19CD0CE6}"/>
    <cellStyle name="Normal 7 4 3 2 2 3 2 2" xfId="9353" xr:uid="{E92207E9-8361-42B0-B86D-18828B8D9E09}"/>
    <cellStyle name="Normal 7 4 3 2 2 3 2 2 2" xfId="29325" xr:uid="{BEA8D4E0-A165-4EF0-B274-C351B0992894}"/>
    <cellStyle name="Normal 7 4 3 2 2 3 2 2 3" xfId="19733" xr:uid="{B5F2B030-D025-46A3-9DE3-E1053033F439}"/>
    <cellStyle name="Normal 7 4 3 2 2 3 2 3" xfId="12186" xr:uid="{F0DF7214-F1EA-4BE6-A67F-DAD43EA13FAE}"/>
    <cellStyle name="Normal 7 4 3 2 2 3 2 3 2" xfId="22566" xr:uid="{DB403025-7911-486A-A3FD-C254DE64CB5E}"/>
    <cellStyle name="Normal 7 4 3 2 2 3 2 4" xfId="27274" xr:uid="{4346FAE6-88C2-4B14-B648-0908CF5F5982}"/>
    <cellStyle name="Normal 7 4 3 2 2 3 2 5" xfId="16900" xr:uid="{ADFAEA55-BD5A-4623-8389-DFAB4EBE6B30}"/>
    <cellStyle name="Normal 7 4 3 2 2 3 3" xfId="6500" xr:uid="{520C026B-62FA-45B6-95E0-484FCC53083F}"/>
    <cellStyle name="Normal 7 4 3 2 2 3 3 2" xfId="28606" xr:uid="{C897C46F-99A8-4007-90ED-9A99E7AF6F58}"/>
    <cellStyle name="Normal 7 4 3 2 2 3 3 3" xfId="16071" xr:uid="{F5CABBCC-D517-4B6D-A06E-D8F75282FBCE}"/>
    <cellStyle name="Normal 7 4 3 2 2 3 4" xfId="8524" xr:uid="{3729610D-88BC-4173-9FCE-F431092F9000}"/>
    <cellStyle name="Normal 7 4 3 2 2 3 4 2" xfId="18904" xr:uid="{E6D5C908-F513-4FFF-94A8-9C385E02D92B}"/>
    <cellStyle name="Normal 7 4 3 2 2 3 5" xfId="11357" xr:uid="{C8B369C4-6E3E-4043-A7A3-2DBBE5A5EEE4}"/>
    <cellStyle name="Normal 7 4 3 2 2 3 5 2" xfId="21737" xr:uid="{2A4305E4-BB5C-496F-BC5B-49AD81EAD71D}"/>
    <cellStyle name="Normal 7 4 3 2 2 3 6" xfId="24455" xr:uid="{004AE425-5CEF-4BF9-B966-9DA729332B64}"/>
    <cellStyle name="Normal 7 4 3 2 2 3 7" xfId="14031" xr:uid="{90D6CE88-CD3F-49B3-9CCA-153BB73EB1F4}"/>
    <cellStyle name="Normal 7 4 3 2 2 4" xfId="3444" xr:uid="{00000000-0005-0000-0000-000072080000}"/>
    <cellStyle name="Normal 7 4 3 2 2 4 2" xfId="6498" xr:uid="{EB1A46E9-0FE2-4CAA-9295-95259B6574B9}"/>
    <cellStyle name="Normal 7 4 3 2 2 4 2 2" xfId="25965" xr:uid="{5E021479-D919-4B53-A37F-E3021A4A4C58}"/>
    <cellStyle name="Normal 7 4 3 2 2 4 2 3" xfId="16069" xr:uid="{BE7FB648-4CC2-40F0-96AE-D8F325984D9F}"/>
    <cellStyle name="Normal 7 4 3 2 2 4 3" xfId="8522" xr:uid="{777CCF37-BB25-4772-A0DC-981B9D2E7A87}"/>
    <cellStyle name="Normal 7 4 3 2 2 4 3 2" xfId="18902" xr:uid="{AE8E2B10-346F-47B4-9B2E-77F81B9526C2}"/>
    <cellStyle name="Normal 7 4 3 2 2 4 4" xfId="11355" xr:uid="{BBC2A0CE-EF62-486A-9D34-6338A93DC58C}"/>
    <cellStyle name="Normal 7 4 3 2 2 4 4 2" xfId="21735" xr:uid="{041F560B-48AB-42D2-A448-E298E35B1CC5}"/>
    <cellStyle name="Normal 7 4 3 2 2 4 5" xfId="23911" xr:uid="{C5DAC3F0-87A3-448C-B2FA-D1124791F83A}"/>
    <cellStyle name="Normal 7 4 3 2 2 4 6" xfId="14029" xr:uid="{76E94513-B395-4A5B-9A19-E0C9AF0486B0}"/>
    <cellStyle name="Normal 7 4 3 2 2 5" xfId="2646" xr:uid="{00000000-0005-0000-0000-000073080000}"/>
    <cellStyle name="Normal 7 4 3 2 2 5 2" xfId="5907" xr:uid="{991E32FB-FFEC-4EA7-9CFA-9C42ED05704F}"/>
    <cellStyle name="Normal 7 4 3 2 2 5 2 2" xfId="27453" xr:uid="{A709F353-F263-4736-9BD8-43DE5C3A1F1E}"/>
    <cellStyle name="Normal 7 4 3 2 2 5 2 3" xfId="15317" xr:uid="{EC252FE6-7278-4F83-A335-0B4F2B31C299}"/>
    <cellStyle name="Normal 7 4 3 2 2 5 3" xfId="7770" xr:uid="{BF3A39B9-A372-4F64-BA03-7A2CB5013155}"/>
    <cellStyle name="Normal 7 4 3 2 2 5 3 2" xfId="18150" xr:uid="{F7951E38-6DB3-42DD-A715-E051A96463DF}"/>
    <cellStyle name="Normal 7 4 3 2 2 5 4" xfId="10603" xr:uid="{A6C5F2DA-65F0-4837-AC0B-F544FBC34583}"/>
    <cellStyle name="Normal 7 4 3 2 2 5 4 2" xfId="20983" xr:uid="{CC5D2271-DC00-4E5E-AFDE-354FCBEB032E}"/>
    <cellStyle name="Normal 7 4 3 2 2 5 5" xfId="23858" xr:uid="{683ABF96-C534-42EC-96FE-087BCB2CEFFA}"/>
    <cellStyle name="Normal 7 4 3 2 2 5 6" xfId="13034" xr:uid="{555E0BEF-EA73-478D-97B4-3F259BFE293E}"/>
    <cellStyle name="Normal 7 4 3 2 2 6" xfId="2401" xr:uid="{00000000-0005-0000-0000-00006E080000}"/>
    <cellStyle name="Normal 7 4 3 2 2 6 2" xfId="7527" xr:uid="{B7D2C21E-E0D9-45E7-A65D-035B94FE8B2B}"/>
    <cellStyle name="Normal 7 4 3 2 2 6 2 2" xfId="17907" xr:uid="{FB97DE76-37F7-4312-9792-DADF345222B9}"/>
    <cellStyle name="Normal 7 4 3 2 2 6 3" xfId="10360" xr:uid="{84F3CEE3-971D-41E2-8788-31836FAA8B11}"/>
    <cellStyle name="Normal 7 4 3 2 2 6 3 2" xfId="20740" xr:uid="{11C0C840-C431-469C-B2DA-4DEF3F50D488}"/>
    <cellStyle name="Normal 7 4 3 2 2 6 4" xfId="25586" xr:uid="{283B6E97-968B-4F13-B48B-E1C3A2BE1C14}"/>
    <cellStyle name="Normal 7 4 3 2 2 6 5" xfId="15074" xr:uid="{442A0DA2-0514-4A45-ABB2-8E3FEBB68A4E}"/>
    <cellStyle name="Normal 7 4 3 2 2 7" xfId="4101" xr:uid="{5EFD4A15-4447-498E-A1F4-436CC18FD198}"/>
    <cellStyle name="Normal 7 4 3 2 2 7 2" xfId="8874" xr:uid="{E1E5E935-8613-425E-99C8-C13E6C6CE237}"/>
    <cellStyle name="Normal 7 4 3 2 2 7 2 2" xfId="19254" xr:uid="{D46AA6BF-B9D2-47B2-A934-C6205DF9E734}"/>
    <cellStyle name="Normal 7 4 3 2 2 7 3" xfId="11707" xr:uid="{3D93CCC8-260A-4414-BFCB-792F1491E5BD}"/>
    <cellStyle name="Normal 7 4 3 2 2 7 3 2" xfId="22087" xr:uid="{D6E8D4B0-0118-4AB7-BF38-587E40144071}"/>
    <cellStyle name="Normal 7 4 3 2 2 7 4" xfId="16421" xr:uid="{88D7E175-8BEC-464D-A5E9-B3DC7325B47A}"/>
    <cellStyle name="Normal 7 4 3 2 2 8" xfId="5443" xr:uid="{8E7E55A8-31B2-436C-9C83-C7D65E223C4C}"/>
    <cellStyle name="Normal 7 4 3 2 2 8 2" xfId="14740" xr:uid="{22FFCC05-27A4-40D7-AAAF-85620A809732}"/>
    <cellStyle name="Normal 7 4 3 2 2 9" xfId="7193" xr:uid="{004D57DF-3249-4E47-812A-2F3A521EE2C6}"/>
    <cellStyle name="Normal 7 4 3 2 2 9 2" xfId="17573" xr:uid="{B5B7B915-20E5-49CE-8BAD-437A52656451}"/>
    <cellStyle name="Normal 7 4 3 2 3" xfId="1428" xr:uid="{00000000-0005-0000-0000-00006B070000}"/>
    <cellStyle name="Normal 7 4 3 2 3 2" xfId="3447" xr:uid="{00000000-0005-0000-0000-000075080000}"/>
    <cellStyle name="Normal 7 4 3 2 3 2 2" xfId="6501" xr:uid="{21205F71-0D82-48F6-A296-F4892DB16333}"/>
    <cellStyle name="Normal 7 4 3 2 3 2 2 2" xfId="25917" xr:uid="{789EB38F-23A3-4908-8B10-A46B8010D0CA}"/>
    <cellStyle name="Normal 7 4 3 2 3 2 2 3" xfId="28078" xr:uid="{40051244-9B90-4AFF-8D4B-96A99796BEE4}"/>
    <cellStyle name="Normal 7 4 3 2 3 2 2 4" xfId="16072" xr:uid="{6C408732-3AE7-4EC2-B8C5-858C2DD6BE0C}"/>
    <cellStyle name="Normal 7 4 3 2 3 2 3" xfId="8525" xr:uid="{E103CC02-1ACB-4465-9645-7C3FE3CD6878}"/>
    <cellStyle name="Normal 7 4 3 2 3 2 3 2" xfId="28938" xr:uid="{4EAD5B8C-9A20-4B2D-99FD-A03A229996F1}"/>
    <cellStyle name="Normal 7 4 3 2 3 2 3 3" xfId="18905" xr:uid="{0852BAA3-CB15-47A3-91F9-32C7A65D879E}"/>
    <cellStyle name="Normal 7 4 3 2 3 2 4" xfId="11358" xr:uid="{9032075C-26ED-4781-966B-B0368C910AAE}"/>
    <cellStyle name="Normal 7 4 3 2 3 2 4 2" xfId="21738" xr:uid="{73A39CD6-9DDB-4407-B97F-C94710083B05}"/>
    <cellStyle name="Normal 7 4 3 2 3 2 5" xfId="23556" xr:uid="{0F0FD7DD-4A65-4952-92C4-0057997402F0}"/>
    <cellStyle name="Normal 7 4 3 2 3 2 6" xfId="14032" xr:uid="{F2AC072C-4C48-4344-BDF4-A2048CA14A6B}"/>
    <cellStyle name="Normal 7 4 3 2 3 3" xfId="2828" xr:uid="{00000000-0005-0000-0000-000076080000}"/>
    <cellStyle name="Normal 7 4 3 2 3 3 2" xfId="6043" xr:uid="{2F40B74F-DC07-4D92-886F-813AC11669F3}"/>
    <cellStyle name="Normal 7 4 3 2 3 3 2 2" xfId="28721" xr:uid="{3AC6F74E-A50C-4E63-A16C-07ED6E60BD5C}"/>
    <cellStyle name="Normal 7 4 3 2 3 3 2 3" xfId="15497" xr:uid="{8CBA6569-B346-4A2B-B530-A80A3C59EBBB}"/>
    <cellStyle name="Normal 7 4 3 2 3 3 3" xfId="7950" xr:uid="{4E373BB4-504E-47EF-9E79-CAC8FA87135F}"/>
    <cellStyle name="Normal 7 4 3 2 3 3 3 2" xfId="18330" xr:uid="{EB791CD6-0471-4D99-96B7-AB76F0B3136A}"/>
    <cellStyle name="Normal 7 4 3 2 3 3 4" xfId="10783" xr:uid="{DD737E0D-9AF6-4E52-9381-ACB0A82C147E}"/>
    <cellStyle name="Normal 7 4 3 2 3 3 4 2" xfId="21163" xr:uid="{F5859D5F-3700-4692-A331-58F93B34411D}"/>
    <cellStyle name="Normal 7 4 3 2 3 3 5" xfId="24639" xr:uid="{FF35E9EC-13CF-4680-A665-3EE2893DAD72}"/>
    <cellStyle name="Normal 7 4 3 2 3 3 6" xfId="13303" xr:uid="{3CE12D0D-599C-4B99-940A-93B1F0266566}"/>
    <cellStyle name="Normal 7 4 3 2 3 4" xfId="4219" xr:uid="{6E3BC1E7-F8BD-43C1-B91A-816D12426DEE}"/>
    <cellStyle name="Normal 7 4 3 2 3 4 2" xfId="8990" xr:uid="{0A692B99-1804-4513-9F06-643635BB0790}"/>
    <cellStyle name="Normal 7 4 3 2 3 4 2 2" xfId="29069" xr:uid="{DA9D2592-47FB-4F1D-BFA6-EBB81FB188E0}"/>
    <cellStyle name="Normal 7 4 3 2 3 4 2 3" xfId="19370" xr:uid="{038B2056-D737-4FB1-A6D2-4BC63B056001}"/>
    <cellStyle name="Normal 7 4 3 2 3 4 3" xfId="11823" xr:uid="{78535C63-AB7A-44EF-A101-95F98832CCA5}"/>
    <cellStyle name="Normal 7 4 3 2 3 4 3 2" xfId="22203" xr:uid="{6D16DAF9-4B44-4D47-BF69-2D8280A83371}"/>
    <cellStyle name="Normal 7 4 3 2 3 4 4" xfId="22691" xr:uid="{B973C05B-9CC2-478B-A2C5-62E833C796DA}"/>
    <cellStyle name="Normal 7 4 3 2 3 4 5" xfId="16537" xr:uid="{C4633A96-5B7D-47DC-85FA-81F02C2A433B}"/>
    <cellStyle name="Normal 7 4 3 2 3 5" xfId="5444" xr:uid="{3A6AD47D-EAD5-4F97-A979-749B398589A4}"/>
    <cellStyle name="Normal 7 4 3 2 3 5 2" xfId="25911" xr:uid="{C5D29D23-FE1C-4BFF-89C5-69310B0DCE9C}"/>
    <cellStyle name="Normal 7 4 3 2 3 5 3" xfId="14741" xr:uid="{BD3256AC-3DE1-47C1-935A-7AF5EA9C1D44}"/>
    <cellStyle name="Normal 7 4 3 2 3 6" xfId="7194" xr:uid="{47654914-8CFE-4023-AB97-B19E9F93A688}"/>
    <cellStyle name="Normal 7 4 3 2 3 6 2" xfId="17574" xr:uid="{631FE5E1-3465-4C7A-9FCD-6AC02CF6B120}"/>
    <cellStyle name="Normal 7 4 3 2 3 7" xfId="10027" xr:uid="{9112CE37-E33E-4B59-A80E-4B8E74D3D28E}"/>
    <cellStyle name="Normal 7 4 3 2 3 7 2" xfId="20407" xr:uid="{A9ED16B8-F03F-4E24-90D7-02012BB168AC}"/>
    <cellStyle name="Normal 7 4 3 2 3 8" xfId="23821" xr:uid="{D81D44BF-8E0A-479B-B128-DD40BB514314}"/>
    <cellStyle name="Normal 7 4 3 2 3 9" xfId="12792" xr:uid="{D3B2A001-D1BB-464D-85C9-47EEBAE40815}"/>
    <cellStyle name="Normal 7 4 3 2 4" xfId="3448" xr:uid="{00000000-0005-0000-0000-000077080000}"/>
    <cellStyle name="Normal 7 4 3 2 4 2" xfId="4583" xr:uid="{BE69B502-CFA4-4673-B0CA-466D6376D99E}"/>
    <cellStyle name="Normal 7 4 3 2 4 2 2" xfId="9354" xr:uid="{B6849C53-F490-4032-AEC4-3A084CC61281}"/>
    <cellStyle name="Normal 7 4 3 2 4 2 2 2" xfId="29326" xr:uid="{49EFC940-64F5-4477-9D86-DB69A7F4CFA3}"/>
    <cellStyle name="Normal 7 4 3 2 4 2 2 3" xfId="19734" xr:uid="{32AE62BA-70DE-498C-A44C-59826C128A7C}"/>
    <cellStyle name="Normal 7 4 3 2 4 2 3" xfId="12187" xr:uid="{159A9BA1-2929-4A12-92CB-676A1CFADB15}"/>
    <cellStyle name="Normal 7 4 3 2 4 2 3 2" xfId="22567" xr:uid="{292322E4-F4B3-4726-A139-7E0F817029FB}"/>
    <cellStyle name="Normal 7 4 3 2 4 2 4" xfId="23493" xr:uid="{E04771C6-694C-4C78-9686-66A2E4A88F17}"/>
    <cellStyle name="Normal 7 4 3 2 4 2 5" xfId="16901" xr:uid="{941EFF89-C574-4C61-88AF-87557EA019BF}"/>
    <cellStyle name="Normal 7 4 3 2 4 3" xfId="6502" xr:uid="{FE9CE113-79F2-4B5C-BA67-98F3380ED68B}"/>
    <cellStyle name="Normal 7 4 3 2 4 3 2" xfId="26654" xr:uid="{D6492BDD-063D-43CD-B114-9F3447EF7DF7}"/>
    <cellStyle name="Normal 7 4 3 2 4 3 3" xfId="16073" xr:uid="{D28ACD28-03F2-41DF-91DC-E18B1FFD3BD2}"/>
    <cellStyle name="Normal 7 4 3 2 4 4" xfId="8526" xr:uid="{E3E207EE-AB51-45CE-AC81-46110AE208CC}"/>
    <cellStyle name="Normal 7 4 3 2 4 4 2" xfId="18906" xr:uid="{3022FECD-1E22-4532-8251-13E8C2CA2EF1}"/>
    <cellStyle name="Normal 7 4 3 2 4 5" xfId="11359" xr:uid="{06032698-B473-4D99-B7A2-A384DF1D6120}"/>
    <cellStyle name="Normal 7 4 3 2 4 5 2" xfId="21739" xr:uid="{2DEF58B8-F434-4326-833C-2C6D8957AC90}"/>
    <cellStyle name="Normal 7 4 3 2 4 6" xfId="23939" xr:uid="{583D7F32-4C0C-48B8-B0D6-39460D9575C2}"/>
    <cellStyle name="Normal 7 4 3 2 4 7" xfId="14033" xr:uid="{60928655-B0A7-4FF0-B832-B5642E0859B1}"/>
    <cellStyle name="Normal 7 4 3 2 5" xfId="2992" xr:uid="{00000000-0005-0000-0000-000078080000}"/>
    <cellStyle name="Normal 7 4 3 2 5 2" xfId="6141" xr:uid="{578F7411-E3DC-4F14-81AC-C358F6B04072}"/>
    <cellStyle name="Normal 7 4 3 2 5 2 2" xfId="26931" xr:uid="{FBD999AA-530E-4AA4-BD85-D9722360CD28}"/>
    <cellStyle name="Normal 7 4 3 2 5 2 3" xfId="27868" xr:uid="{B257E8BD-D4E7-4059-8C1B-A9B76FE6BFEC}"/>
    <cellStyle name="Normal 7 4 3 2 5 2 4" xfId="15619" xr:uid="{CFEBD5F4-751F-4372-A347-0DA6494FD338}"/>
    <cellStyle name="Normal 7 4 3 2 5 3" xfId="8072" xr:uid="{538275EF-640F-432E-9825-FF19D2D51182}"/>
    <cellStyle name="Normal 7 4 3 2 5 3 2" xfId="28767" xr:uid="{C681F8E4-BF3D-4C72-BD42-733E0A0057F2}"/>
    <cellStyle name="Normal 7 4 3 2 5 3 3" xfId="18452" xr:uid="{F43F2424-0270-42EC-B3BD-C36BAC8BA10C}"/>
    <cellStyle name="Normal 7 4 3 2 5 4" xfId="10905" xr:uid="{35B6B5F3-DC7D-4D12-825A-3586A22CBAF9}"/>
    <cellStyle name="Normal 7 4 3 2 5 4 2" xfId="21285" xr:uid="{5169B47F-28E6-40F9-AA14-89B747D7E99D}"/>
    <cellStyle name="Normal 7 4 3 2 5 5" xfId="24995" xr:uid="{B73C22F6-2F7D-46AC-865D-26CB506AA2E2}"/>
    <cellStyle name="Normal 7 4 3 2 5 6" xfId="13490" xr:uid="{318B7E50-E7A8-4B7B-878B-4E42339EB4EA}"/>
    <cellStyle name="Normal 7 4 3 2 6" xfId="2544" xr:uid="{00000000-0005-0000-0000-000079080000}"/>
    <cellStyle name="Normal 7 4 3 2 6 2" xfId="5815" xr:uid="{56974547-57DB-43F4-ADFE-38DD14043912}"/>
    <cellStyle name="Normal 7 4 3 2 6 2 2" xfId="26663" xr:uid="{00B38EBC-9ECA-43A2-9A83-6AA81309DC05}"/>
    <cellStyle name="Normal 7 4 3 2 6 2 3" xfId="15215" xr:uid="{32481FC7-B74B-4984-A4FF-43335934C822}"/>
    <cellStyle name="Normal 7 4 3 2 6 3" xfId="7668" xr:uid="{35F1688F-0AB5-49FC-AE97-A0D52627FA0B}"/>
    <cellStyle name="Normal 7 4 3 2 6 3 2" xfId="18048" xr:uid="{ED46ED4D-BA3A-4FBE-8BBC-5F0DD9015BE0}"/>
    <cellStyle name="Normal 7 4 3 2 6 4" xfId="10501" xr:uid="{D5929A23-9E1C-4E58-A651-98B5DB851C0A}"/>
    <cellStyle name="Normal 7 4 3 2 6 4 2" xfId="20881" xr:uid="{02F5C775-2FC8-410B-8ABB-F0311A026A2D}"/>
    <cellStyle name="Normal 7 4 3 2 6 5" xfId="23678" xr:uid="{E5C72DE6-A4B7-4B4A-9F09-5E0E03FCE46C}"/>
    <cellStyle name="Normal 7 4 3 2 6 6" xfId="12931" xr:uid="{A1D994E2-F66D-4C4C-A4DF-BC2FEA1C8FFF}"/>
    <cellStyle name="Normal 7 4 3 2 7" xfId="2238" xr:uid="{00000000-0005-0000-0000-00006D080000}"/>
    <cellStyle name="Normal 7 4 3 2 7 2" xfId="7364" xr:uid="{54C6D058-527F-4302-B06F-EF8FAFA9A236}"/>
    <cellStyle name="Normal 7 4 3 2 7 2 2" xfId="17744" xr:uid="{D19D41E0-7A7D-40B2-9C1D-59DDB17FC557}"/>
    <cellStyle name="Normal 7 4 3 2 7 3" xfId="10197" xr:uid="{A2100957-86A7-40A9-A08A-021D8F1E89DF}"/>
    <cellStyle name="Normal 7 4 3 2 7 3 2" xfId="20577" xr:uid="{A2280B11-CD6D-4527-AFE0-8A056FB63D09}"/>
    <cellStyle name="Normal 7 4 3 2 7 4" xfId="25298" xr:uid="{0603B06E-A1F5-4D58-8A1B-000246F50293}"/>
    <cellStyle name="Normal 7 4 3 2 7 5" xfId="14911" xr:uid="{40C4DFAD-8EB2-498D-A09C-408A62E4D8B9}"/>
    <cellStyle name="Normal 7 4 3 2 8" xfId="4069" xr:uid="{1788756D-2364-4287-B913-92CA22C8B232}"/>
    <cellStyle name="Normal 7 4 3 2 8 2" xfId="8848" xr:uid="{F636902B-44CD-452E-A097-BD6C9B82C6F6}"/>
    <cellStyle name="Normal 7 4 3 2 8 2 2" xfId="19228" xr:uid="{6F87E975-C485-4A61-BE1A-5F05CB89F4EE}"/>
    <cellStyle name="Normal 7 4 3 2 8 3" xfId="11681" xr:uid="{8FFFB54E-DC3D-4100-9DB7-3C91F2B513D6}"/>
    <cellStyle name="Normal 7 4 3 2 8 3 2" xfId="22061" xr:uid="{16F6A337-3841-45CC-B34C-4B770E5AADE0}"/>
    <cellStyle name="Normal 7 4 3 2 8 4" xfId="16395" xr:uid="{96617CEB-2E3E-4F5C-BCE9-EEF55DA318E9}"/>
    <cellStyle name="Normal 7 4 3 2 9" xfId="5442" xr:uid="{3E4D21E4-15FB-474A-9291-70A16EB38D4A}"/>
    <cellStyle name="Normal 7 4 3 2 9 2" xfId="14739" xr:uid="{BA42F566-5410-4CAC-812B-1D5B44999462}"/>
    <cellStyle name="Normal 7 4 3 3" xfId="1429" xr:uid="{00000000-0005-0000-0000-00006C070000}"/>
    <cellStyle name="Normal 7 4 3 3 10" xfId="10028" xr:uid="{6667FA85-31D9-4427-9837-D0170AFC350D}"/>
    <cellStyle name="Normal 7 4 3 3 10 2" xfId="20408" xr:uid="{089B2346-AECA-44F6-9A15-0847870DF850}"/>
    <cellStyle name="Normal 7 4 3 3 11" xfId="22762" xr:uid="{B86F18A5-73F3-4000-ACBC-207F0FA23A4A}"/>
    <cellStyle name="Normal 7 4 3 3 12" xfId="12633" xr:uid="{7A85351B-D760-457A-A31A-24CD8DE5DBDA}"/>
    <cellStyle name="Normal 7 4 3 3 2" xfId="2830" xr:uid="{00000000-0005-0000-0000-00007B080000}"/>
    <cellStyle name="Normal 7 4 3 3 2 2" xfId="3450" xr:uid="{00000000-0005-0000-0000-00007C080000}"/>
    <cellStyle name="Normal 7 4 3 3 2 2 2" xfId="6504" xr:uid="{48B5E98D-E20A-446E-8CE6-CB1B22942103}"/>
    <cellStyle name="Normal 7 4 3 3 2 2 2 2" xfId="26048" xr:uid="{E78C11AD-0DCB-4CFD-AC95-376CACF35712}"/>
    <cellStyle name="Normal 7 4 3 3 2 2 2 3" xfId="28497" xr:uid="{D6EB5508-2B1F-409F-BF0E-5F62BF76C654}"/>
    <cellStyle name="Normal 7 4 3 3 2 2 2 4" xfId="16075" xr:uid="{262CD2BB-F139-47AC-90B7-CAB4073CD94D}"/>
    <cellStyle name="Normal 7 4 3 3 2 2 3" xfId="8528" xr:uid="{E30491D7-3CEA-4373-B543-9CB1B7626C17}"/>
    <cellStyle name="Normal 7 4 3 3 2 2 3 2" xfId="28939" xr:uid="{1D3C20E2-F2B4-4F2C-B041-D12DDFCD41DD}"/>
    <cellStyle name="Normal 7 4 3 3 2 2 3 3" xfId="18908" xr:uid="{B6EE3C50-3755-4F44-BF67-E82A5DFA14B4}"/>
    <cellStyle name="Normal 7 4 3 3 2 2 4" xfId="11361" xr:uid="{7DC0C649-CFCA-438C-96B8-974CDE4E2BAD}"/>
    <cellStyle name="Normal 7 4 3 3 2 2 4 2" xfId="21741" xr:uid="{312F8E66-125B-4C94-9E3C-927D9C54082E}"/>
    <cellStyle name="Normal 7 4 3 3 2 2 5" xfId="24575" xr:uid="{CF31D9AE-9CF8-4A4E-A71E-355ABC001280}"/>
    <cellStyle name="Normal 7 4 3 3 2 2 6" xfId="14035" xr:uid="{96ED7D6B-5A4B-4533-A5EC-81BAC427DE5C}"/>
    <cellStyle name="Normal 7 4 3 3 2 3" xfId="4367" xr:uid="{1164E2F6-BE54-4C9A-9367-B13ECC269973}"/>
    <cellStyle name="Normal 7 4 3 3 2 3 2" xfId="9138" xr:uid="{CE24510D-F338-49D8-B45A-D82D59DDA679}"/>
    <cellStyle name="Normal 7 4 3 3 2 3 2 2" xfId="29181" xr:uid="{15A0BC14-9723-4844-997D-7F608D6D3BE4}"/>
    <cellStyle name="Normal 7 4 3 3 2 3 2 3" xfId="19518" xr:uid="{279C4189-A4D0-4F42-B42F-D442B7F2B84D}"/>
    <cellStyle name="Normal 7 4 3 3 2 3 3" xfId="11971" xr:uid="{BEC1F4D3-518A-4F33-BA3F-4CF935058B4B}"/>
    <cellStyle name="Normal 7 4 3 3 2 3 3 2" xfId="22351" xr:uid="{F89F05BD-F693-4E0A-A692-51703F75E7DD}"/>
    <cellStyle name="Normal 7 4 3 3 2 3 4" xfId="22853" xr:uid="{1326B803-3310-46CE-A6FB-42D3ED54462C}"/>
    <cellStyle name="Normal 7 4 3 3 2 3 5" xfId="16685" xr:uid="{5014DB47-F0F0-40C8-B66B-0941FA40DF3B}"/>
    <cellStyle name="Normal 7 4 3 3 2 4" xfId="6045" xr:uid="{7BB6B4AF-EA51-459C-86B6-BABFCD88A947}"/>
    <cellStyle name="Normal 7 4 3 3 2 4 2" xfId="28065" xr:uid="{17D66357-EF32-4F8C-84B6-32FE3BE82A93}"/>
    <cellStyle name="Normal 7 4 3 3 2 4 3" xfId="15499" xr:uid="{9DD7B4D8-A34D-4CAB-91BE-38C25D3B1407}"/>
    <cellStyle name="Normal 7 4 3 3 2 5" xfId="7952" xr:uid="{A98EE685-BE0A-47CF-B38D-E67C444EBDC5}"/>
    <cellStyle name="Normal 7 4 3 3 2 5 2" xfId="18332" xr:uid="{7313D125-3020-4C73-A463-409099B17A9F}"/>
    <cellStyle name="Normal 7 4 3 3 2 6" xfId="10785" xr:uid="{C0957656-6A55-4DCB-918D-D196EA4F5E7F}"/>
    <cellStyle name="Normal 7 4 3 3 2 6 2" xfId="21165" xr:uid="{2A2FB51E-E0AF-4311-AF82-31FEE760DB29}"/>
    <cellStyle name="Normal 7 4 3 3 2 7" xfId="25202" xr:uid="{F41EA67F-7807-4F32-B7E0-7363D90FCC61}"/>
    <cellStyle name="Normal 7 4 3 3 2 8" xfId="13305" xr:uid="{607FBB25-0D28-4F52-AD1B-83BEBCB24050}"/>
    <cellStyle name="Normal 7 4 3 3 3" xfId="3451" xr:uid="{00000000-0005-0000-0000-00007D080000}"/>
    <cellStyle name="Normal 7 4 3 3 3 2" xfId="4584" xr:uid="{F18E3703-1BDE-480F-BE5E-1F730306F51A}"/>
    <cellStyle name="Normal 7 4 3 3 3 2 2" xfId="9355" xr:uid="{B0677BE6-9079-4D98-A8F1-8D97277FF505}"/>
    <cellStyle name="Normal 7 4 3 3 3 2 2 2" xfId="29327" xr:uid="{24071852-15EF-40E2-9F82-D651F337EB84}"/>
    <cellStyle name="Normal 7 4 3 3 3 2 2 3" xfId="19735" xr:uid="{12701740-B917-40F3-B4F7-9F90747D2844}"/>
    <cellStyle name="Normal 7 4 3 3 3 2 3" xfId="12188" xr:uid="{BB004EC3-B997-40D7-B22F-908ADF68194E}"/>
    <cellStyle name="Normal 7 4 3 3 3 2 3 2" xfId="22568" xr:uid="{C3534578-EB7C-4F64-8B94-4616D70F02AC}"/>
    <cellStyle name="Normal 7 4 3 3 3 2 4" xfId="25452" xr:uid="{22DA6432-24DF-4E3B-B59B-B9C6A0520FC1}"/>
    <cellStyle name="Normal 7 4 3 3 3 2 5" xfId="16902" xr:uid="{FCDC8A1C-E1FD-4A4B-9C72-13153C0BB55A}"/>
    <cellStyle name="Normal 7 4 3 3 3 3" xfId="6505" xr:uid="{654F5FB6-7196-47D6-8AAF-6C493651A246}"/>
    <cellStyle name="Normal 7 4 3 3 3 3 2" xfId="27472" xr:uid="{69965E02-6437-4F03-804C-9A661E470984}"/>
    <cellStyle name="Normal 7 4 3 3 3 3 3" xfId="16076" xr:uid="{55A8CC60-1E47-4A51-A6B4-F2F325865EC8}"/>
    <cellStyle name="Normal 7 4 3 3 3 4" xfId="8529" xr:uid="{5A83B3DB-B880-4A3B-AE55-6BB6EDA7B46B}"/>
    <cellStyle name="Normal 7 4 3 3 3 4 2" xfId="18909" xr:uid="{26FDF01F-42BD-4B10-8796-FE241310EE7C}"/>
    <cellStyle name="Normal 7 4 3 3 3 5" xfId="11362" xr:uid="{06C307B1-50D8-42DF-AA97-0D940E415962}"/>
    <cellStyle name="Normal 7 4 3 3 3 5 2" xfId="21742" xr:uid="{2B6081B6-FE53-4D57-BA48-CE0983A23D21}"/>
    <cellStyle name="Normal 7 4 3 3 3 6" xfId="25236" xr:uid="{C1208326-4645-4857-A234-EB126694D89D}"/>
    <cellStyle name="Normal 7 4 3 3 3 7" xfId="14036" xr:uid="{6150ABE2-3190-4D8E-9C58-717516F2FC4D}"/>
    <cellStyle name="Normal 7 4 3 3 4" xfId="3449" xr:uid="{00000000-0005-0000-0000-00007E080000}"/>
    <cellStyle name="Normal 7 4 3 3 4 2" xfId="6503" xr:uid="{AB9CC0A2-EA6E-4ECE-8E8F-6953D22BD62A}"/>
    <cellStyle name="Normal 7 4 3 3 4 2 2" xfId="26684" xr:uid="{EF441DC9-0BA0-4DAF-859C-EAED2F3FA7E7}"/>
    <cellStyle name="Normal 7 4 3 3 4 2 3" xfId="16074" xr:uid="{CF51B8B6-35B7-465A-A95E-21074B0F731E}"/>
    <cellStyle name="Normal 7 4 3 3 4 3" xfId="8527" xr:uid="{6E3458D8-3B9B-4F11-8724-43C5E55F88DF}"/>
    <cellStyle name="Normal 7 4 3 3 4 3 2" xfId="18907" xr:uid="{AFA529B8-41D2-4DBF-A25E-50AE2612621F}"/>
    <cellStyle name="Normal 7 4 3 3 4 4" xfId="11360" xr:uid="{25DDDA3A-69A0-4D9A-BEB2-4E48E9D4813E}"/>
    <cellStyle name="Normal 7 4 3 3 4 4 2" xfId="21740" xr:uid="{561A8E3B-8179-4F40-85BC-CDBEA35B6370}"/>
    <cellStyle name="Normal 7 4 3 3 4 5" xfId="24925" xr:uid="{DF90C266-0B60-4C07-BD54-1B0EEFE5325C}"/>
    <cellStyle name="Normal 7 4 3 3 4 6" xfId="14034" xr:uid="{DFE5541A-9458-4317-A8E5-1691D21861B9}"/>
    <cellStyle name="Normal 7 4 3 3 5" xfId="2587" xr:uid="{00000000-0005-0000-0000-00007F080000}"/>
    <cellStyle name="Normal 7 4 3 3 5 2" xfId="5851" xr:uid="{111C5C2C-A182-4704-A487-D3944057A596}"/>
    <cellStyle name="Normal 7 4 3 3 5 2 2" xfId="26176" xr:uid="{1F5AABDE-1389-477C-80D6-A213032F088B}"/>
    <cellStyle name="Normal 7 4 3 3 5 2 3" xfId="15258" xr:uid="{7EA4A352-F373-45DD-B537-590F3A11C396}"/>
    <cellStyle name="Normal 7 4 3 3 5 3" xfId="7711" xr:uid="{7EAFA413-63AD-4A34-B4A4-F513D1AD5670}"/>
    <cellStyle name="Normal 7 4 3 3 5 3 2" xfId="18091" xr:uid="{8BB37E77-570C-4567-8D06-F87243B472B1}"/>
    <cellStyle name="Normal 7 4 3 3 5 4" xfId="10544" xr:uid="{E1549959-8817-4633-8289-6E00F9783B2C}"/>
    <cellStyle name="Normal 7 4 3 3 5 4 2" xfId="20924" xr:uid="{2E6ED116-9846-431C-815B-D5DC8B253A02}"/>
    <cellStyle name="Normal 7 4 3 3 5 5" xfId="25046" xr:uid="{8511F9FB-FE04-4F54-B76D-0F6555F47898}"/>
    <cellStyle name="Normal 7 4 3 3 5 6" xfId="12974" xr:uid="{43FEF3D2-CBF4-4FBD-9A90-92776017DD28}"/>
    <cellStyle name="Normal 7 4 3 3 6" xfId="2400" xr:uid="{00000000-0005-0000-0000-00007A080000}"/>
    <cellStyle name="Normal 7 4 3 3 6 2" xfId="7526" xr:uid="{3FF4B652-F802-4890-923C-4AC57CFC6BA0}"/>
    <cellStyle name="Normal 7 4 3 3 6 2 2" xfId="17906" xr:uid="{E68CA27F-967A-487A-B572-281C900CF99F}"/>
    <cellStyle name="Normal 7 4 3 3 6 3" xfId="10359" xr:uid="{193E1795-909A-4BF7-8262-DD4654DFBF86}"/>
    <cellStyle name="Normal 7 4 3 3 6 3 2" xfId="20739" xr:uid="{7AAEED86-CD26-4E1B-BB33-3ADBE7B5BB89}"/>
    <cellStyle name="Normal 7 4 3 3 6 4" xfId="23247" xr:uid="{429D2802-A5D3-42F3-9D3E-41E494361E46}"/>
    <cellStyle name="Normal 7 4 3 3 6 5" xfId="15073" xr:uid="{BD8597E0-3AE8-49CB-9D76-9F4A689838B5}"/>
    <cellStyle name="Normal 7 4 3 3 7" xfId="4100" xr:uid="{F0B7520E-C9CD-4676-9705-62383BEED1A9}"/>
    <cellStyle name="Normal 7 4 3 3 7 2" xfId="8873" xr:uid="{10C788E9-E200-4D9A-AE89-79B41165D7DD}"/>
    <cellStyle name="Normal 7 4 3 3 7 2 2" xfId="19253" xr:uid="{EA5A4DC9-E0B7-41F7-9A93-A760A1F9960C}"/>
    <cellStyle name="Normal 7 4 3 3 7 3" xfId="11706" xr:uid="{5BD47590-79D5-442D-8776-37C03AA1DA7B}"/>
    <cellStyle name="Normal 7 4 3 3 7 3 2" xfId="22086" xr:uid="{3F53DE9D-52C7-4518-8D70-DA4FED8E9BF3}"/>
    <cellStyle name="Normal 7 4 3 3 7 4" xfId="16420" xr:uid="{02B56F57-C9AC-494F-8A20-DEC5A811C11D}"/>
    <cellStyle name="Normal 7 4 3 3 8" xfId="5445" xr:uid="{DB9B4F3E-2691-495E-8284-1ECC209D77C9}"/>
    <cellStyle name="Normal 7 4 3 3 8 2" xfId="14742" xr:uid="{004188FD-65A4-406B-B9B7-8FEFB49F8489}"/>
    <cellStyle name="Normal 7 4 3 3 9" xfId="7195" xr:uid="{1D9BF1DF-B944-4ABA-BE4A-CA1C939720ED}"/>
    <cellStyle name="Normal 7 4 3 3 9 2" xfId="17575" xr:uid="{7034C2D9-C843-4505-A313-432FB976C8D2}"/>
    <cellStyle name="Normal 7 4 3 4" xfId="1430" xr:uid="{00000000-0005-0000-0000-00006D070000}"/>
    <cellStyle name="Normal 7 4 3 4 2" xfId="3452" xr:uid="{00000000-0005-0000-0000-000081080000}"/>
    <cellStyle name="Normal 7 4 3 4 2 2" xfId="6506" xr:uid="{5CBF7F30-3323-4EAB-A7E0-3F88CF0BC913}"/>
    <cellStyle name="Normal 7 4 3 4 2 2 2" xfId="23516" xr:uid="{5901EB7B-0C5A-47E2-9E44-D71F908B0092}"/>
    <cellStyle name="Normal 7 4 3 4 2 2 3" xfId="25877" xr:uid="{B2BBB98A-4899-4C7E-B326-4C91DB326458}"/>
    <cellStyle name="Normal 7 4 3 4 2 2 4" xfId="16077" xr:uid="{7055F32A-BC18-4F42-A7A0-3D55BB69C3F4}"/>
    <cellStyle name="Normal 7 4 3 4 2 3" xfId="8530" xr:uid="{11430790-3FEE-49B1-8B5A-0D306385F222}"/>
    <cellStyle name="Normal 7 4 3 4 2 3 2" xfId="28940" xr:uid="{7163F059-7EB7-4F8B-BA34-ECD7FE44467B}"/>
    <cellStyle name="Normal 7 4 3 4 2 3 3" xfId="18910" xr:uid="{C9F4ED25-46E9-4B0D-BE71-DCFFD89F00A2}"/>
    <cellStyle name="Normal 7 4 3 4 2 4" xfId="11363" xr:uid="{22A9B4A9-E21A-4750-A368-B09B5A08F92A}"/>
    <cellStyle name="Normal 7 4 3 4 2 4 2" xfId="21743" xr:uid="{8AA30EE1-CC49-4A13-B4F6-AF9FBD41C4FD}"/>
    <cellStyle name="Normal 7 4 3 4 2 5" xfId="23350" xr:uid="{F9DBE65A-8BAE-46A8-93B5-A94EE58F61D8}"/>
    <cellStyle name="Normal 7 4 3 4 2 6" xfId="14037" xr:uid="{FCB69EA9-4645-4C69-910A-24F5C7EF16C8}"/>
    <cellStyle name="Normal 7 4 3 4 3" xfId="2827" xr:uid="{00000000-0005-0000-0000-000082080000}"/>
    <cellStyle name="Normal 7 4 3 4 3 2" xfId="6042" xr:uid="{D4436D1D-1802-4B4C-A77E-8756FEE4AB49}"/>
    <cellStyle name="Normal 7 4 3 4 3 2 2" xfId="26008" xr:uid="{65CC4502-9897-4C0E-9116-B511B4EB6C1D}"/>
    <cellStyle name="Normal 7 4 3 4 3 2 3" xfId="15496" xr:uid="{870FBBFF-365B-4C7C-83AC-AB62265F91CB}"/>
    <cellStyle name="Normal 7 4 3 4 3 3" xfId="7949" xr:uid="{F289DF43-462C-4EF2-A46E-67BDAB1512D1}"/>
    <cellStyle name="Normal 7 4 3 4 3 3 2" xfId="18329" xr:uid="{36038B05-0B63-4624-BCE8-A4FEBD5C722B}"/>
    <cellStyle name="Normal 7 4 3 4 3 4" xfId="10782" xr:uid="{6781698A-5BCE-41C9-BBCA-4301FDC8D239}"/>
    <cellStyle name="Normal 7 4 3 4 3 4 2" xfId="21162" xr:uid="{F7B0FE75-3DE0-4F6B-B8B2-1A43B84AC2DE}"/>
    <cellStyle name="Normal 7 4 3 4 3 5" xfId="24870" xr:uid="{52399C13-1388-495D-8E38-FC6CAC5DC2DF}"/>
    <cellStyle name="Normal 7 4 3 4 3 6" xfId="13302" xr:uid="{C10AA231-F24F-4722-9717-CB84CBE0EB2D}"/>
    <cellStyle name="Normal 7 4 3 4 4" xfId="4218" xr:uid="{F78D4B62-EDF2-4AB7-9DEE-497CD2C415AD}"/>
    <cellStyle name="Normal 7 4 3 4 4 2" xfId="8989" xr:uid="{F71EDB45-9810-4D87-8762-F549CCD7BB02}"/>
    <cellStyle name="Normal 7 4 3 4 4 2 2" xfId="29068" xr:uid="{524B28EC-43F0-4019-9D4D-DBF6E9BC9755}"/>
    <cellStyle name="Normal 7 4 3 4 4 2 3" xfId="19369" xr:uid="{56EC96C9-509D-400C-919D-212DC4D85B5F}"/>
    <cellStyle name="Normal 7 4 3 4 4 3" xfId="11822" xr:uid="{A6B36A25-F2E9-4829-80BF-949050D817B5}"/>
    <cellStyle name="Normal 7 4 3 4 4 3 2" xfId="22202" xr:uid="{D93F6B13-0F03-4A69-80D1-F00874B103F5}"/>
    <cellStyle name="Normal 7 4 3 4 4 4" xfId="24949" xr:uid="{98B0EA07-A356-42CD-A364-0F6F4D084560}"/>
    <cellStyle name="Normal 7 4 3 4 4 5" xfId="16536" xr:uid="{C99310B4-52FC-42F8-998B-F83A68E8C447}"/>
    <cellStyle name="Normal 7 4 3 4 5" xfId="5446" xr:uid="{FFA53823-102B-449A-B135-DAA9CE52C2E1}"/>
    <cellStyle name="Normal 7 4 3 4 5 2" xfId="25870" xr:uid="{8547CB7E-A1FF-4B13-951F-A22FF4AE4097}"/>
    <cellStyle name="Normal 7 4 3 4 5 3" xfId="14743" xr:uid="{08FF8EB2-D4DD-4BE1-968D-3CF95B1085D0}"/>
    <cellStyle name="Normal 7 4 3 4 6" xfId="7196" xr:uid="{BAF5CBFF-6980-43EA-959E-43221B798C71}"/>
    <cellStyle name="Normal 7 4 3 4 6 2" xfId="17576" xr:uid="{E0417E85-D902-45ED-850B-BDDDC1EAB10C}"/>
    <cellStyle name="Normal 7 4 3 4 7" xfId="10029" xr:uid="{20E05630-56E6-49F8-B05E-B39E08C74933}"/>
    <cellStyle name="Normal 7 4 3 4 7 2" xfId="20409" xr:uid="{D606B5E7-D6DF-49FB-B867-04950CA47F6F}"/>
    <cellStyle name="Normal 7 4 3 4 8" xfId="22696" xr:uid="{E663FDFE-3056-4B0A-A699-530B605D2EAB}"/>
    <cellStyle name="Normal 7 4 3 4 9" xfId="12791" xr:uid="{EFC20897-F697-4AC5-A1D5-242406207B9D}"/>
    <cellStyle name="Normal 7 4 3 5" xfId="1431" xr:uid="{00000000-0005-0000-0000-00006E070000}"/>
    <cellStyle name="Normal 7 4 3 5 2" xfId="4585" xr:uid="{32AAEC66-C84F-4F4B-9085-09C0EB6273DA}"/>
    <cellStyle name="Normal 7 4 3 5 2 2" xfId="9356" xr:uid="{90B25159-4300-4BCE-8DE3-24844D9CEED2}"/>
    <cellStyle name="Normal 7 4 3 5 2 2 2" xfId="29328" xr:uid="{03391A60-D465-4962-94B1-865E32136359}"/>
    <cellStyle name="Normal 7 4 3 5 2 2 3" xfId="19736" xr:uid="{7B7679F3-5742-44C6-B9DA-6773280A4856}"/>
    <cellStyle name="Normal 7 4 3 5 2 3" xfId="12189" xr:uid="{32F85BC9-45B3-4D52-9F8A-C4B8F058362B}"/>
    <cellStyle name="Normal 7 4 3 5 2 3 2" xfId="22569" xr:uid="{58028893-E889-4500-9A5A-5192B2981EAA}"/>
    <cellStyle name="Normal 7 4 3 5 2 4" xfId="23986" xr:uid="{662E79A0-DCE2-4051-9540-1F063C7A2FF5}"/>
    <cellStyle name="Normal 7 4 3 5 2 5" xfId="16903" xr:uid="{36964F92-B719-4357-928D-C0A9D95E955E}"/>
    <cellStyle name="Normal 7 4 3 5 3" xfId="5447" xr:uid="{55395201-A444-4DAF-8240-6F1A99D8FF91}"/>
    <cellStyle name="Normal 7 4 3 5 3 2" xfId="26341" xr:uid="{96547A6C-7F4D-47A4-936A-437334C9FF4F}"/>
    <cellStyle name="Normal 7 4 3 5 3 3" xfId="14744" xr:uid="{B01B003D-09F0-41A7-9E25-076F0A13C040}"/>
    <cellStyle name="Normal 7 4 3 5 4" xfId="7197" xr:uid="{06444F2C-0374-48A8-8176-B66859AA11CC}"/>
    <cellStyle name="Normal 7 4 3 5 4 2" xfId="17577" xr:uid="{8B888782-6FEA-407C-9DFB-589676603ED3}"/>
    <cellStyle name="Normal 7 4 3 5 5" xfId="10030" xr:uid="{29AAE153-BD0B-4399-9C73-A798C68315C9}"/>
    <cellStyle name="Normal 7 4 3 5 5 2" xfId="20410" xr:uid="{81DDCE17-9BA0-4C95-AE8E-4B670AEA1C3D}"/>
    <cellStyle name="Normal 7 4 3 5 6" xfId="23856" xr:uid="{DA4BEBB2-AFC0-4336-ADD6-7BD0DB116E1A}"/>
    <cellStyle name="Normal 7 4 3 5 7" xfId="14038" xr:uid="{78E0465A-D360-474F-81AB-8916C3666EF8}"/>
    <cellStyle name="Normal 7 4 3 6" xfId="2991" xr:uid="{00000000-0005-0000-0000-000084080000}"/>
    <cellStyle name="Normal 7 4 3 6 2" xfId="6140" xr:uid="{DECB5462-13A0-4971-93E2-67D64097B287}"/>
    <cellStyle name="Normal 7 4 3 6 2 2" xfId="24784" xr:uid="{4763614B-9A15-465F-B4E0-4D5682EEC570}"/>
    <cellStyle name="Normal 7 4 3 6 2 3" xfId="26639" xr:uid="{38E6F481-054E-4951-A4C8-038582470DEC}"/>
    <cellStyle name="Normal 7 4 3 6 2 4" xfId="15618" xr:uid="{CF275B3F-9D0A-467E-8F53-450B4BBB2501}"/>
    <cellStyle name="Normal 7 4 3 6 3" xfId="8071" xr:uid="{684E6C9B-8F1F-4C96-B900-9475A48A6A90}"/>
    <cellStyle name="Normal 7 4 3 6 3 2" xfId="28766" xr:uid="{101FAE63-21CF-4237-B40A-3C0788565985}"/>
    <cellStyle name="Normal 7 4 3 6 3 3" xfId="18451" xr:uid="{4E427ABA-F9E9-499C-9D02-F1D537CD0FCA}"/>
    <cellStyle name="Normal 7 4 3 6 4" xfId="10904" xr:uid="{A10836A0-4C54-4C33-9779-473B3614B4F3}"/>
    <cellStyle name="Normal 7 4 3 6 4 2" xfId="21284" xr:uid="{DA2223B3-1516-44A5-BF6E-D468F9EA8F0A}"/>
    <cellStyle name="Normal 7 4 3 6 5" xfId="24499" xr:uid="{2D2D3BAB-4EE1-40A9-9DAE-9BBDB025D104}"/>
    <cellStyle name="Normal 7 4 3 6 6" xfId="13489" xr:uid="{D8C51755-15E4-4D5D-B33E-C5777ED4CD4D}"/>
    <cellStyle name="Normal 7 4 3 7" xfId="2484" xr:uid="{00000000-0005-0000-0000-000085080000}"/>
    <cellStyle name="Normal 7 4 3 7 2" xfId="5769" xr:uid="{7EC0E344-7771-4C9E-8813-722F72405483}"/>
    <cellStyle name="Normal 7 4 3 7 2 2" xfId="27029" xr:uid="{C4A76B5A-3250-41B6-83CD-0ADFD2DE1444}"/>
    <cellStyle name="Normal 7 4 3 7 2 3" xfId="15155" xr:uid="{607EB0E2-E535-4617-8722-6D0ADED78D08}"/>
    <cellStyle name="Normal 7 4 3 7 3" xfId="7608" xr:uid="{33C3883B-9E2C-4F93-BF03-9232B138A1EE}"/>
    <cellStyle name="Normal 7 4 3 7 3 2" xfId="17988" xr:uid="{67879044-935B-4B97-A03A-E634BCF98FB2}"/>
    <cellStyle name="Normal 7 4 3 7 4" xfId="10441" xr:uid="{C8B9B9BB-45C1-46CC-A234-96C734088617}"/>
    <cellStyle name="Normal 7 4 3 7 4 2" xfId="20821" xr:uid="{1DE6E8F3-B876-42BD-BA32-1791CD97C485}"/>
    <cellStyle name="Normal 7 4 3 7 5" xfId="23066" xr:uid="{0271FA07-948E-446C-9858-16D19FE45933}"/>
    <cellStyle name="Normal 7 4 3 7 6" xfId="12871" xr:uid="{231A3B36-517F-475A-9A76-713D87C84C49}"/>
    <cellStyle name="Normal 7 4 3 8" xfId="2178" xr:uid="{00000000-0005-0000-0000-00006C080000}"/>
    <cellStyle name="Normal 7 4 3 8 2" xfId="7304" xr:uid="{61404530-84D2-4FCC-B79A-40F6D1459624}"/>
    <cellStyle name="Normal 7 4 3 8 2 2" xfId="17684" xr:uid="{0B164E7B-ABA5-4238-BF26-6C01C2A9E63F}"/>
    <cellStyle name="Normal 7 4 3 8 3" xfId="10137" xr:uid="{9D3117D7-E98C-47FF-B117-08F9C3256A30}"/>
    <cellStyle name="Normal 7 4 3 8 3 2" xfId="20517" xr:uid="{90C46BEB-9A72-495F-AF5C-3C849CDBEAB0}"/>
    <cellStyle name="Normal 7 4 3 8 4" xfId="22816" xr:uid="{8043779F-2F38-4DEF-B53C-1493A615375A}"/>
    <cellStyle name="Normal 7 4 3 8 5" xfId="14851" xr:uid="{92C41245-DB38-4685-9AA4-D23501AAEF39}"/>
    <cellStyle name="Normal 7 4 3 9" xfId="4068" xr:uid="{9B83B12B-F037-4973-AB0C-83E137F3CCA4}"/>
    <cellStyle name="Normal 7 4 3 9 2" xfId="8847" xr:uid="{F26D4E52-7049-4504-862C-EDEE61895F5C}"/>
    <cellStyle name="Normal 7 4 3 9 2 2" xfId="19227" xr:uid="{BF60D9B6-3B18-46FC-AF3E-456E390ED4FD}"/>
    <cellStyle name="Normal 7 4 3 9 3" xfId="11680" xr:uid="{5AE3403A-02C3-4D2D-8309-643F1A197D08}"/>
    <cellStyle name="Normal 7 4 3 9 3 2" xfId="22060" xr:uid="{0C78B99F-AD36-4BE1-92A4-14881384F045}"/>
    <cellStyle name="Normal 7 4 3 9 4" xfId="16394" xr:uid="{92F4B5A9-F8D7-426A-A253-1347198AF915}"/>
    <cellStyle name="Normal 7 4 4" xfId="1432" xr:uid="{00000000-0005-0000-0000-00006F070000}"/>
    <cellStyle name="Normal 7 4 4 10" xfId="5448" xr:uid="{E3B89E48-5BD7-4CAB-A493-53FC19BCD894}"/>
    <cellStyle name="Normal 7 4 4 10 2" xfId="14745" xr:uid="{F69FED75-DFAE-48F9-AEF7-F43173D57B3F}"/>
    <cellStyle name="Normal 7 4 4 11" xfId="7198" xr:uid="{450BA93B-30BB-4489-A0C0-4616AAFE258B}"/>
    <cellStyle name="Normal 7 4 4 11 2" xfId="17578" xr:uid="{38E264F0-7759-4EEB-A8BE-79CFD9A7C20A}"/>
    <cellStyle name="Normal 7 4 4 12" xfId="10031" xr:uid="{AFDCE651-09CB-423B-A6E6-CBD55F2B2AFA}"/>
    <cellStyle name="Normal 7 4 4 12 2" xfId="20411" xr:uid="{1DE52EE3-07B5-4308-A5FC-33897D9F665A}"/>
    <cellStyle name="Normal 7 4 4 13" xfId="25344" xr:uid="{ECE91AA8-E135-4F43-A425-BFD3BD91DA6D}"/>
    <cellStyle name="Normal 7 4 4 14" xfId="12416" xr:uid="{91BFECF0-198C-452A-90F5-3BC8E451D944}"/>
    <cellStyle name="Normal 7 4 4 2" xfId="1433" xr:uid="{00000000-0005-0000-0000-000070070000}"/>
    <cellStyle name="Normal 7 4 4 2 10" xfId="7199" xr:uid="{1780B4E2-A429-4928-8711-A8E9D8D7B098}"/>
    <cellStyle name="Normal 7 4 4 2 10 2" xfId="17579" xr:uid="{971BB55E-6229-4B92-8ACF-623834102A83}"/>
    <cellStyle name="Normal 7 4 4 2 11" xfId="10032" xr:uid="{C035D557-3EFF-45F3-BC8F-FDEA512F952C}"/>
    <cellStyle name="Normal 7 4 4 2 11 2" xfId="20412" xr:uid="{C4E67250-1EE6-4C48-A021-E2DE29480886}"/>
    <cellStyle name="Normal 7 4 4 2 12" xfId="23471" xr:uid="{99C65200-6E1C-4865-920A-1AD02BF528B9}"/>
    <cellStyle name="Normal 7 4 4 2 13" xfId="12476" xr:uid="{1787C933-1F9A-474B-94C4-ACF8D47EE646}"/>
    <cellStyle name="Normal 7 4 4 2 2" xfId="1434" xr:uid="{00000000-0005-0000-0000-000071070000}"/>
    <cellStyle name="Normal 7 4 4 2 2 10" xfId="13041" xr:uid="{85D260CD-ECE6-4BDB-B90F-7767C72C53D5}"/>
    <cellStyle name="Normal 7 4 4 2 2 2" xfId="2833" xr:uid="{00000000-0005-0000-0000-000089080000}"/>
    <cellStyle name="Normal 7 4 4 2 2 2 2" xfId="3455" xr:uid="{00000000-0005-0000-0000-00008A080000}"/>
    <cellStyle name="Normal 7 4 4 2 2 2 2 2" xfId="6509" xr:uid="{B0689EE3-D10E-460E-9499-3C1AFF201603}"/>
    <cellStyle name="Normal 7 4 4 2 2 2 2 2 2" xfId="27705" xr:uid="{F87B1CF3-4D27-433F-AEB6-4849FE48B7BE}"/>
    <cellStyle name="Normal 7 4 4 2 2 2 2 2 3" xfId="16080" xr:uid="{09436EDD-7B29-41AF-B1F1-BCEC022D3963}"/>
    <cellStyle name="Normal 7 4 4 2 2 2 2 3" xfId="8533" xr:uid="{8D76F6F3-08D3-4D55-883F-27E1666CE904}"/>
    <cellStyle name="Normal 7 4 4 2 2 2 2 3 2" xfId="18913" xr:uid="{BC115AB2-6628-4205-B78C-F266D4F8CD53}"/>
    <cellStyle name="Normal 7 4 4 2 2 2 2 4" xfId="11366" xr:uid="{A8742545-96B9-4C68-BB6A-E1AEAD17E7C4}"/>
    <cellStyle name="Normal 7 4 4 2 2 2 2 4 2" xfId="21746" xr:uid="{98077CBB-A4A3-4B92-8568-D1EC04E51BCA}"/>
    <cellStyle name="Normal 7 4 4 2 2 2 2 5" xfId="25332" xr:uid="{D866E4A2-C79F-444C-A4E1-DAB3A77704E1}"/>
    <cellStyle name="Normal 7 4 4 2 2 2 2 6" xfId="14041" xr:uid="{1FA1CED8-CA7B-4386-9666-50BF16F6D7AE}"/>
    <cellStyle name="Normal 7 4 4 2 2 2 3" xfId="4369" xr:uid="{0DAD4E56-0B56-42BE-BBA3-FC5733DFFF43}"/>
    <cellStyle name="Normal 7 4 4 2 2 2 3 2" xfId="9140" xr:uid="{105A3B7F-F95A-4D38-AA5A-0218E258D147}"/>
    <cellStyle name="Normal 7 4 4 2 2 2 3 2 2" xfId="29183" xr:uid="{9E197F34-F4F8-449E-BC15-E5F56BE7EE69}"/>
    <cellStyle name="Normal 7 4 4 2 2 2 3 2 3" xfId="19520" xr:uid="{0E93FDFD-73C9-46BA-9CB3-0CF54B0594EB}"/>
    <cellStyle name="Normal 7 4 4 2 2 2 3 3" xfId="11973" xr:uid="{4DAAE4C4-1896-44CD-A007-6C93B672DEB7}"/>
    <cellStyle name="Normal 7 4 4 2 2 2 3 3 2" xfId="22353" xr:uid="{1931F75A-796A-4B3B-89E8-933BD93EAF88}"/>
    <cellStyle name="Normal 7 4 4 2 2 2 3 4" xfId="25556" xr:uid="{072D2D10-7B7D-4B65-BC32-6BFD4E46F379}"/>
    <cellStyle name="Normal 7 4 4 2 2 2 3 5" xfId="16687" xr:uid="{EA5C8DFA-B06A-41F5-9FB1-BEE951D0CF65}"/>
    <cellStyle name="Normal 7 4 4 2 2 2 4" xfId="6048" xr:uid="{9ED16AA7-F360-4202-AB4C-D8C141A8E0C9}"/>
    <cellStyle name="Normal 7 4 4 2 2 2 4 2" xfId="28432" xr:uid="{08334893-4728-4854-B02F-B20CA7ACE106}"/>
    <cellStyle name="Normal 7 4 4 2 2 2 4 3" xfId="15502" xr:uid="{E45DE93C-3E44-4B63-8658-F9BF77A3F236}"/>
    <cellStyle name="Normal 7 4 4 2 2 2 5" xfId="7955" xr:uid="{B44D6036-ED79-4F4A-B1EB-626F643EB465}"/>
    <cellStyle name="Normal 7 4 4 2 2 2 5 2" xfId="18335" xr:uid="{B9EB0688-D67C-43ED-8CF5-A010D5608565}"/>
    <cellStyle name="Normal 7 4 4 2 2 2 6" xfId="10788" xr:uid="{2C09063D-25A9-413E-8F72-31835EC2AABA}"/>
    <cellStyle name="Normal 7 4 4 2 2 2 6 2" xfId="21168" xr:uid="{FDDA696B-39FC-44CD-BEFC-D8925BB1D484}"/>
    <cellStyle name="Normal 7 4 4 2 2 2 7" xfId="23130" xr:uid="{EE77D4BC-B01A-4857-8FD9-A3277F61286D}"/>
    <cellStyle name="Normal 7 4 4 2 2 2 8" xfId="13308" xr:uid="{D7EA7EE7-B82D-4043-8A0B-B0E6CF6892C8}"/>
    <cellStyle name="Normal 7 4 4 2 2 3" xfId="3456" xr:uid="{00000000-0005-0000-0000-00008B080000}"/>
    <cellStyle name="Normal 7 4 4 2 2 3 2" xfId="4586" xr:uid="{0A2EBD96-5343-4C53-A307-37B25ADC726E}"/>
    <cellStyle name="Normal 7 4 4 2 2 3 2 2" xfId="9357" xr:uid="{B7D332E5-2E09-4014-96B1-2C5C2738B2E4}"/>
    <cellStyle name="Normal 7 4 4 2 2 3 2 2 2" xfId="19737" xr:uid="{FFBD64CA-DA1C-4BB5-9282-DF6B817BD172}"/>
    <cellStyle name="Normal 7 4 4 2 2 3 2 3" xfId="12190" xr:uid="{2B77A7CA-EE70-44B3-8F8B-94F9305BBC2A}"/>
    <cellStyle name="Normal 7 4 4 2 2 3 2 3 2" xfId="22570" xr:uid="{18C8B68B-75B3-48CA-82A5-BD04641DB0F0}"/>
    <cellStyle name="Normal 7 4 4 2 2 3 2 4" xfId="28438" xr:uid="{371F78E5-887F-4666-B682-8E8898BBF52B}"/>
    <cellStyle name="Normal 7 4 4 2 2 3 2 5" xfId="16904" xr:uid="{B51432E6-24D0-4EB4-8058-909E6B13D686}"/>
    <cellStyle name="Normal 7 4 4 2 2 3 3" xfId="6510" xr:uid="{EBFEE145-7C44-4FEA-A424-560480DD22B9}"/>
    <cellStyle name="Normal 7 4 4 2 2 3 3 2" xfId="16081" xr:uid="{AC61386E-B397-4853-83DC-5AF087868306}"/>
    <cellStyle name="Normal 7 4 4 2 2 3 4" xfId="8534" xr:uid="{FDE0BA1F-9267-4564-94C9-C081213DD651}"/>
    <cellStyle name="Normal 7 4 4 2 2 3 4 2" xfId="18914" xr:uid="{1BE319B7-4E1A-4DCB-9664-0E818A5C84CD}"/>
    <cellStyle name="Normal 7 4 4 2 2 3 5" xfId="11367" xr:uid="{D0543F52-B8AC-4B37-819C-9DD0F9F23915}"/>
    <cellStyle name="Normal 7 4 4 2 2 3 5 2" xfId="21747" xr:uid="{C2548F04-A02E-4CD9-AAD1-D362474D311D}"/>
    <cellStyle name="Normal 7 4 4 2 2 3 6" xfId="23052" xr:uid="{001E25AE-D7A2-415C-A238-CF147CEF1ED8}"/>
    <cellStyle name="Normal 7 4 4 2 2 3 7" xfId="14042" xr:uid="{9A645B1E-FA20-4A76-94D7-27A4F1B0F564}"/>
    <cellStyle name="Normal 7 4 4 2 2 4" xfId="3454" xr:uid="{00000000-0005-0000-0000-00008C080000}"/>
    <cellStyle name="Normal 7 4 4 2 2 4 2" xfId="6508" xr:uid="{DB8979AA-4BDB-435B-A2C3-7F281B79A5DB}"/>
    <cellStyle name="Normal 7 4 4 2 2 4 2 2" xfId="27623" xr:uid="{1364445D-4378-4F8B-8E18-5CA8A1B837D2}"/>
    <cellStyle name="Normal 7 4 4 2 2 4 2 3" xfId="16079" xr:uid="{AE9BD2D5-10BC-4B9B-B911-5F91E53CB1D2}"/>
    <cellStyle name="Normal 7 4 4 2 2 4 3" xfId="8532" xr:uid="{AB089DE0-4D9C-4850-ABE7-B6F9056C3B5A}"/>
    <cellStyle name="Normal 7 4 4 2 2 4 3 2" xfId="18912" xr:uid="{088AB71F-1714-47EF-B619-63A0C5103E0F}"/>
    <cellStyle name="Normal 7 4 4 2 2 4 4" xfId="11365" xr:uid="{E6788041-E3DF-4264-B2C2-F3EB8F695F17}"/>
    <cellStyle name="Normal 7 4 4 2 2 4 4 2" xfId="21745" xr:uid="{F513B7B1-0713-491D-922C-7C02520EB424}"/>
    <cellStyle name="Normal 7 4 4 2 2 4 5" xfId="24471" xr:uid="{BD33F25E-4D01-43E2-A79E-DACF017A302B}"/>
    <cellStyle name="Normal 7 4 4 2 2 4 6" xfId="14040" xr:uid="{AA518B72-551D-49FF-97B6-5F5E268E2048}"/>
    <cellStyle name="Normal 7 4 4 2 2 5" xfId="4243" xr:uid="{6424EC82-10A1-42F5-9FFA-D6F9DA223917}"/>
    <cellStyle name="Normal 7 4 4 2 2 5 2" xfId="9014" xr:uid="{C0A51B5F-A418-46AF-81D2-8B163386F866}"/>
    <cellStyle name="Normal 7 4 4 2 2 5 2 2" xfId="29085" xr:uid="{7EBFC413-0B91-49A7-BDAD-66B27BE1A561}"/>
    <cellStyle name="Normal 7 4 4 2 2 5 2 3" xfId="19394" xr:uid="{13EEF0C0-7C9E-4888-9368-D49232433AAC}"/>
    <cellStyle name="Normal 7 4 4 2 2 5 3" xfId="11847" xr:uid="{CC1BFE65-A6EB-4675-B539-0C46A4A8B8A0}"/>
    <cellStyle name="Normal 7 4 4 2 2 5 3 2" xfId="22227" xr:uid="{2C82E1B6-16C8-4636-AE8B-2C290E7D2D6E}"/>
    <cellStyle name="Normal 7 4 4 2 2 5 4" xfId="23099" xr:uid="{B184A7CB-64E8-4552-9480-71A0B3794C87}"/>
    <cellStyle name="Normal 7 4 4 2 2 5 5" xfId="16561" xr:uid="{35234B4C-12F7-43EA-BCE1-C58380744C48}"/>
    <cellStyle name="Normal 7 4 4 2 2 6" xfId="5450" xr:uid="{C937A26F-B1D4-4453-9186-D297675A8C84}"/>
    <cellStyle name="Normal 7 4 4 2 2 6 2" xfId="26122" xr:uid="{C4976971-ADAE-423B-AE09-1C6B9BD6BE9E}"/>
    <cellStyle name="Normal 7 4 4 2 2 6 3" xfId="14747" xr:uid="{2AFE0F13-E501-4D26-96E0-F1BDEF3312A4}"/>
    <cellStyle name="Normal 7 4 4 2 2 7" xfId="7200" xr:uid="{C07BAA99-A4AD-40A8-8A24-D840DC98A042}"/>
    <cellStyle name="Normal 7 4 4 2 2 7 2" xfId="17580" xr:uid="{87D137C4-F41A-4C53-BD2A-2A75BD6A7E74}"/>
    <cellStyle name="Normal 7 4 4 2 2 8" xfId="10033" xr:uid="{2E0ADCB0-F339-4F9E-8A5D-752AB01A92F3}"/>
    <cellStyle name="Normal 7 4 4 2 2 8 2" xfId="20413" xr:uid="{6B75B93F-10E8-49C0-950C-F9A78D9836EF}"/>
    <cellStyle name="Normal 7 4 4 2 2 9" xfId="24458" xr:uid="{73C2BF4B-6624-44F6-8D87-B3A3255B3196}"/>
    <cellStyle name="Normal 7 4 4 2 3" xfId="2832" xr:uid="{00000000-0005-0000-0000-00008D080000}"/>
    <cellStyle name="Normal 7 4 4 2 3 2" xfId="3457" xr:uid="{00000000-0005-0000-0000-00008E080000}"/>
    <cellStyle name="Normal 7 4 4 2 3 2 2" xfId="6511" xr:uid="{34236F50-C037-4F8D-B6B2-6F0363CB5844}"/>
    <cellStyle name="Normal 7 4 4 2 3 2 2 2" xfId="28484" xr:uid="{339F1BE5-9433-44FE-A763-3AF771840D39}"/>
    <cellStyle name="Normal 7 4 4 2 3 2 2 3" xfId="16082" xr:uid="{61EB5AE0-87F8-4BF5-B28C-B790D2F2AC84}"/>
    <cellStyle name="Normal 7 4 4 2 3 2 3" xfId="8535" xr:uid="{650E8CFB-2725-44A8-89A1-D7BA0FE2923E}"/>
    <cellStyle name="Normal 7 4 4 2 3 2 3 2" xfId="18915" xr:uid="{91C5B97E-2457-4587-9FA5-4B5E372B5DCA}"/>
    <cellStyle name="Normal 7 4 4 2 3 2 4" xfId="11368" xr:uid="{DA7DFC6C-B0AC-4C3E-A861-98A860641B96}"/>
    <cellStyle name="Normal 7 4 4 2 3 2 4 2" xfId="21748" xr:uid="{C6B46EAB-3A80-43F7-B514-D3D782DCE271}"/>
    <cellStyle name="Normal 7 4 4 2 3 2 5" xfId="24497" xr:uid="{D8A95826-72A8-43FF-BD71-35E9BCBFCE99}"/>
    <cellStyle name="Normal 7 4 4 2 3 2 6" xfId="14043" xr:uid="{79DA3B40-853C-4D18-8FE6-C40E89EF19E0}"/>
    <cellStyle name="Normal 7 4 4 2 3 3" xfId="4368" xr:uid="{5718650D-9B49-4598-94A3-96C121F7519F}"/>
    <cellStyle name="Normal 7 4 4 2 3 3 2" xfId="9139" xr:uid="{50B08A76-5F8B-479D-99B5-B4F20FA5D439}"/>
    <cellStyle name="Normal 7 4 4 2 3 3 2 2" xfId="29182" xr:uid="{61F201DD-B55C-4156-A085-167C97EE008E}"/>
    <cellStyle name="Normal 7 4 4 2 3 3 2 3" xfId="19519" xr:uid="{DC5B0B79-D730-4828-98F9-CC47A1978333}"/>
    <cellStyle name="Normal 7 4 4 2 3 3 3" xfId="11972" xr:uid="{28D945B7-1103-47D4-A6EB-162A9E1A71DA}"/>
    <cellStyle name="Normal 7 4 4 2 3 3 3 2" xfId="22352" xr:uid="{E65617C7-B9F8-476B-8BF2-97882EAC814A}"/>
    <cellStyle name="Normal 7 4 4 2 3 3 4" xfId="23054" xr:uid="{3C537B82-AA9A-467F-ACA3-8F8ED612691F}"/>
    <cellStyle name="Normal 7 4 4 2 3 3 5" xfId="16686" xr:uid="{B7C056BC-24CF-4E2A-9F1C-4734D38A5989}"/>
    <cellStyle name="Normal 7 4 4 2 3 4" xfId="6047" xr:uid="{8614F297-A17E-4D0E-870D-3711AD73852B}"/>
    <cellStyle name="Normal 7 4 4 2 3 4 2" xfId="27640" xr:uid="{BA3C52BA-3AC7-4896-92F9-7A7300903EC5}"/>
    <cellStyle name="Normal 7 4 4 2 3 4 3" xfId="15501" xr:uid="{2876EE0A-FAFE-4DB0-A291-825A606682A6}"/>
    <cellStyle name="Normal 7 4 4 2 3 5" xfId="7954" xr:uid="{DB2DE750-5190-4404-B65E-67182576AD24}"/>
    <cellStyle name="Normal 7 4 4 2 3 5 2" xfId="18334" xr:uid="{882DBBCA-7C96-4DDE-A6C7-39C2E96C92ED}"/>
    <cellStyle name="Normal 7 4 4 2 3 6" xfId="10787" xr:uid="{45FA64DC-7A4B-4A17-9FB9-EAE8C4D295C8}"/>
    <cellStyle name="Normal 7 4 4 2 3 6 2" xfId="21167" xr:uid="{D2095383-C4E5-473E-A330-898A2D163753}"/>
    <cellStyle name="Normal 7 4 4 2 3 7" xfId="22895" xr:uid="{A02929AC-6E9B-44A5-80F6-0B24F1028588}"/>
    <cellStyle name="Normal 7 4 4 2 3 8" xfId="13307" xr:uid="{5B80B824-8D58-4B5C-AE5C-EDE867B145B7}"/>
    <cellStyle name="Normal 7 4 4 2 4" xfId="3458" xr:uid="{00000000-0005-0000-0000-00008F080000}"/>
    <cellStyle name="Normal 7 4 4 2 4 2" xfId="4587" xr:uid="{EB627D3D-2681-4252-9B95-0E8D4C27F3C3}"/>
    <cellStyle name="Normal 7 4 4 2 4 2 2" xfId="9358" xr:uid="{1C290444-83FC-41FC-B6A0-8BFA93D20B08}"/>
    <cellStyle name="Normal 7 4 4 2 4 2 2 2" xfId="19738" xr:uid="{0F8BD4ED-A530-4B81-8098-D4E0E51C95B1}"/>
    <cellStyle name="Normal 7 4 4 2 4 2 3" xfId="12191" xr:uid="{236D53CA-13DE-41CD-B516-3C2D9C7EACBB}"/>
    <cellStyle name="Normal 7 4 4 2 4 2 3 2" xfId="22571" xr:uid="{7BFB50A7-875F-418A-AF09-1025B45772EF}"/>
    <cellStyle name="Normal 7 4 4 2 4 2 4" xfId="25976" xr:uid="{D9B52417-CCBE-49AE-B848-B57D3E63404E}"/>
    <cellStyle name="Normal 7 4 4 2 4 2 5" xfId="16905" xr:uid="{517A41E9-BAC1-4FCE-BFF1-D519FE74BAC8}"/>
    <cellStyle name="Normal 7 4 4 2 4 3" xfId="6512" xr:uid="{715B2ACF-BA4F-4DF4-A8D1-52A2E092DDE9}"/>
    <cellStyle name="Normal 7 4 4 2 4 3 2" xfId="16083" xr:uid="{0D8CF97E-21EB-4AC7-A2BA-9764C4015C9E}"/>
    <cellStyle name="Normal 7 4 4 2 4 4" xfId="8536" xr:uid="{A22FAA5C-A938-4B0B-9F88-ACABAE0B73A9}"/>
    <cellStyle name="Normal 7 4 4 2 4 4 2" xfId="18916" xr:uid="{D9A5A6CF-640A-43A0-9D79-261DAED40A5C}"/>
    <cellStyle name="Normal 7 4 4 2 4 5" xfId="11369" xr:uid="{265CEEB0-A996-4D92-8966-842C11952763}"/>
    <cellStyle name="Normal 7 4 4 2 4 5 2" xfId="21749" xr:uid="{16F38D62-10F3-4B07-B1CE-B2AD6A5F059C}"/>
    <cellStyle name="Normal 7 4 4 2 4 6" xfId="22705" xr:uid="{68B1762D-D6C1-4593-8ADC-EC870A07BDF8}"/>
    <cellStyle name="Normal 7 4 4 2 4 7" xfId="14044" xr:uid="{12A4D8A0-42B0-4D28-B709-D35887FE31D9}"/>
    <cellStyle name="Normal 7 4 4 2 5" xfId="3453" xr:uid="{00000000-0005-0000-0000-000090080000}"/>
    <cellStyle name="Normal 7 4 4 2 5 2" xfId="6507" xr:uid="{71442CDA-8704-465A-9E78-1DF9673FDA59}"/>
    <cellStyle name="Normal 7 4 4 2 5 2 2" xfId="26469" xr:uid="{7968241E-6B5D-4F67-9009-FAA894F99D23}"/>
    <cellStyle name="Normal 7 4 4 2 5 2 3" xfId="16078" xr:uid="{F0CB1509-292A-48DF-97E6-9585DCB4F1B9}"/>
    <cellStyle name="Normal 7 4 4 2 5 3" xfId="8531" xr:uid="{0AAAFE54-847A-489F-AF1C-63C13B231E16}"/>
    <cellStyle name="Normal 7 4 4 2 5 3 2" xfId="18911" xr:uid="{A7AE5073-9934-4218-95BB-4C13A6598B37}"/>
    <cellStyle name="Normal 7 4 4 2 5 4" xfId="11364" xr:uid="{A9D3F44A-5F53-4F95-B187-DB99A473ACC0}"/>
    <cellStyle name="Normal 7 4 4 2 5 4 2" xfId="21744" xr:uid="{11B55F38-7F1C-4A4E-B4E8-833C6941F2AB}"/>
    <cellStyle name="Normal 7 4 4 2 5 5" xfId="25094" xr:uid="{3AB56816-3174-4584-B530-8EBDB09C1D5E}"/>
    <cellStyle name="Normal 7 4 4 2 5 6" xfId="14039" xr:uid="{81C8A64A-C038-4D7B-B98F-C8EAF384ECC4}"/>
    <cellStyle name="Normal 7 4 4 2 6" xfId="2551" xr:uid="{00000000-0005-0000-0000-000091080000}"/>
    <cellStyle name="Normal 7 4 4 2 6 2" xfId="5822" xr:uid="{F20CE6BA-12C7-4C14-A008-A15032D5A25B}"/>
    <cellStyle name="Normal 7 4 4 2 6 2 2" xfId="27585" xr:uid="{5BEA6F7A-80FC-4FFF-AAE9-237450D76ED5}"/>
    <cellStyle name="Normal 7 4 4 2 6 2 3" xfId="15222" xr:uid="{F90B9A98-A7E6-451C-8BAE-57C7F3A42DEA}"/>
    <cellStyle name="Normal 7 4 4 2 6 3" xfId="7675" xr:uid="{F23C6D6B-CF8D-40E4-A892-EFCF66043F69}"/>
    <cellStyle name="Normal 7 4 4 2 6 3 2" xfId="18055" xr:uid="{AFF8699B-7BCE-4E04-82FD-282E7A9342F1}"/>
    <cellStyle name="Normal 7 4 4 2 6 4" xfId="10508" xr:uid="{0D24AE76-6568-4B47-8025-7FA3A808C65A}"/>
    <cellStyle name="Normal 7 4 4 2 6 4 2" xfId="20888" xr:uid="{86768A89-C52D-46AE-9800-33A4FE29CFD8}"/>
    <cellStyle name="Normal 7 4 4 2 6 5" xfId="24198" xr:uid="{91F6AB87-A6E4-486E-A0B5-0D2DA2143D03}"/>
    <cellStyle name="Normal 7 4 4 2 6 6" xfId="12938" xr:uid="{C866F9FC-8C70-4F91-A275-BC83D5C86989}"/>
    <cellStyle name="Normal 7 4 4 2 7" xfId="2245" xr:uid="{00000000-0005-0000-0000-000087080000}"/>
    <cellStyle name="Normal 7 4 4 2 7 2" xfId="7371" xr:uid="{26283281-5ABF-482D-B5B3-127F8E984BFF}"/>
    <cellStyle name="Normal 7 4 4 2 7 2 2" xfId="17751" xr:uid="{2A060D8B-9545-4E67-BD93-DE0D9596E7FB}"/>
    <cellStyle name="Normal 7 4 4 2 7 3" xfId="10204" xr:uid="{F58D38A8-DBD8-41D8-AF5C-8D0538519E16}"/>
    <cellStyle name="Normal 7 4 4 2 7 3 2" xfId="20584" xr:uid="{5E0907C3-349F-4D28-A9D8-857AE3176668}"/>
    <cellStyle name="Normal 7 4 4 2 7 4" xfId="22751" xr:uid="{FD00B7D4-3539-4198-9907-1464487681AC}"/>
    <cellStyle name="Normal 7 4 4 2 7 5" xfId="14918" xr:uid="{BA2D0341-9462-4C2B-AF9D-67FB8C251BA0}"/>
    <cellStyle name="Normal 7 4 4 2 8" xfId="3798" xr:uid="{DAA32352-6BAD-430F-9A17-F7EF7AB6614A}"/>
    <cellStyle name="Normal 7 4 4 2 8 2" xfId="8633" xr:uid="{CD6C34D6-6911-49EF-B3EA-F852754DDF1F}"/>
    <cellStyle name="Normal 7 4 4 2 8 2 2" xfId="19013" xr:uid="{F97DB3D1-9FE7-40C0-8B08-55F2D4C221F4}"/>
    <cellStyle name="Normal 7 4 4 2 8 3" xfId="11466" xr:uid="{FCEA4E2D-C2D2-4663-92A4-343D02BD1178}"/>
    <cellStyle name="Normal 7 4 4 2 8 3 2" xfId="21846" xr:uid="{E050C544-35DC-4BD0-BCB9-42DCBE06AECA}"/>
    <cellStyle name="Normal 7 4 4 2 8 4" xfId="16180" xr:uid="{EC44B864-D532-4297-BAE3-94C32EBC660A}"/>
    <cellStyle name="Normal 7 4 4 2 9" xfId="5449" xr:uid="{EE4BCC74-C422-439B-AD8A-2B512A0795F4}"/>
    <cellStyle name="Normal 7 4 4 2 9 2" xfId="14746" xr:uid="{F516A8B1-8CC9-4949-9E5F-848D22370AAE}"/>
    <cellStyle name="Normal 7 4 4 3" xfId="1435" xr:uid="{00000000-0005-0000-0000-000072070000}"/>
    <cellStyle name="Normal 7 4 4 3 10" xfId="10034" xr:uid="{0AD9C01A-7272-4FE1-A52F-22B7BBD12FF2}"/>
    <cellStyle name="Normal 7 4 4 3 10 2" xfId="20414" xr:uid="{36F7C331-6751-4B69-8C0D-AB4B7C300153}"/>
    <cellStyle name="Normal 7 4 4 3 11" xfId="24030" xr:uid="{BA681105-BE24-4BB5-8D87-F19F049BCC02}"/>
    <cellStyle name="Normal 7 4 4 3 12" xfId="12635" xr:uid="{99999AEE-47FD-4FA7-8FD4-45B02F09CBEB}"/>
    <cellStyle name="Normal 7 4 4 3 2" xfId="2834" xr:uid="{00000000-0005-0000-0000-000093080000}"/>
    <cellStyle name="Normal 7 4 4 3 2 2" xfId="3460" xr:uid="{00000000-0005-0000-0000-000094080000}"/>
    <cellStyle name="Normal 7 4 4 3 2 2 2" xfId="6514" xr:uid="{034D1EAC-D921-43B0-9889-CD6826907649}"/>
    <cellStyle name="Normal 7 4 4 3 2 2 2 2" xfId="28678" xr:uid="{053950AF-9542-4417-9943-2597D0C02EBD}"/>
    <cellStyle name="Normal 7 4 4 3 2 2 2 3" xfId="16085" xr:uid="{D1C17C96-AF36-4CC9-96B3-454480DA749B}"/>
    <cellStyle name="Normal 7 4 4 3 2 2 3" xfId="8538" xr:uid="{986437B4-FBB8-4F2F-BB70-FA6454ADB463}"/>
    <cellStyle name="Normal 7 4 4 3 2 2 3 2" xfId="18918" xr:uid="{4C575817-6CB8-496D-BF09-ABB4A9CF2DCD}"/>
    <cellStyle name="Normal 7 4 4 3 2 2 4" xfId="11371" xr:uid="{54F9B92A-66AA-45B3-866D-B16A31EC942C}"/>
    <cellStyle name="Normal 7 4 4 3 2 2 4 2" xfId="21751" xr:uid="{2502CA8E-522F-42A9-B245-AF35E3C98EA0}"/>
    <cellStyle name="Normal 7 4 4 3 2 2 5" xfId="23905" xr:uid="{1D2E9EE8-F643-4313-AF75-E46F10BE5FC2}"/>
    <cellStyle name="Normal 7 4 4 3 2 2 6" xfId="14046" xr:uid="{C13405EC-5891-4A8E-8B7C-BC6D51C259A8}"/>
    <cellStyle name="Normal 7 4 4 3 2 3" xfId="4370" xr:uid="{0659832D-C1DD-467F-B7B6-1FE42F2F2940}"/>
    <cellStyle name="Normal 7 4 4 3 2 3 2" xfId="9141" xr:uid="{E6B3A5D8-7DA3-45F9-9942-9F0A3EF5ABB4}"/>
    <cellStyle name="Normal 7 4 4 3 2 3 2 2" xfId="29184" xr:uid="{BB606388-E4A1-42F9-9CF4-70216C3CF050}"/>
    <cellStyle name="Normal 7 4 4 3 2 3 2 3" xfId="19521" xr:uid="{EDFCAAEA-3CFC-4FDC-99F1-1183F7FC1430}"/>
    <cellStyle name="Normal 7 4 4 3 2 3 3" xfId="11974" xr:uid="{E656D6CD-A3F3-4801-985F-D85295FA1C57}"/>
    <cellStyle name="Normal 7 4 4 3 2 3 3 2" xfId="22354" xr:uid="{5155C7CA-726A-4A03-988F-9D04AEDE7B53}"/>
    <cellStyle name="Normal 7 4 4 3 2 3 4" xfId="23311" xr:uid="{FF037F3A-C9EE-4789-8D8F-16D1F83D2BA6}"/>
    <cellStyle name="Normal 7 4 4 3 2 3 5" xfId="16688" xr:uid="{8113FA6A-9C2B-46E4-9489-643A315959DF}"/>
    <cellStyle name="Normal 7 4 4 3 2 4" xfId="6049" xr:uid="{DE932555-5864-4A68-B63A-46AF8A2B591A}"/>
    <cellStyle name="Normal 7 4 4 3 2 4 2" xfId="28605" xr:uid="{E8D0DB87-9700-4EAB-990B-2381980AF999}"/>
    <cellStyle name="Normal 7 4 4 3 2 4 3" xfId="15503" xr:uid="{675359B0-1C01-40AA-B61F-9A4003C9AC56}"/>
    <cellStyle name="Normal 7 4 4 3 2 5" xfId="7956" xr:uid="{49DF7570-FCF9-426A-8F55-B6D9CDC1FB76}"/>
    <cellStyle name="Normal 7 4 4 3 2 5 2" xfId="18336" xr:uid="{4CFF227B-804B-4CC6-83BE-B35A6B8DAFBA}"/>
    <cellStyle name="Normal 7 4 4 3 2 6" xfId="10789" xr:uid="{04644EAF-96E5-4873-9266-32AAE5E3774A}"/>
    <cellStyle name="Normal 7 4 4 3 2 6 2" xfId="21169" xr:uid="{C81BB689-44C1-4D2A-82D1-C28D0552B0D8}"/>
    <cellStyle name="Normal 7 4 4 3 2 7" xfId="24866" xr:uid="{807E4EA1-9D04-4E45-83F2-68B50B7A8515}"/>
    <cellStyle name="Normal 7 4 4 3 2 8" xfId="13309" xr:uid="{BD10ACE1-8FCF-4488-A07D-D7342DFEBAD6}"/>
    <cellStyle name="Normal 7 4 4 3 3" xfId="3461" xr:uid="{00000000-0005-0000-0000-000095080000}"/>
    <cellStyle name="Normal 7 4 4 3 3 2" xfId="4588" xr:uid="{A474941C-FDE8-462E-80AC-1AEBB47CFAA8}"/>
    <cellStyle name="Normal 7 4 4 3 3 2 2" xfId="9359" xr:uid="{8C1074CE-37B7-4913-A6FF-6C6D691F1ED5}"/>
    <cellStyle name="Normal 7 4 4 3 3 2 2 2" xfId="29329" xr:uid="{A451520F-E369-4C5D-9818-8B2B69613E76}"/>
    <cellStyle name="Normal 7 4 4 3 3 2 2 3" xfId="19739" xr:uid="{9F6772C3-147C-42B4-9790-4925794F556E}"/>
    <cellStyle name="Normal 7 4 4 3 3 2 3" xfId="12192" xr:uid="{231DC338-AEDB-4BF9-A826-BC73AD859B1C}"/>
    <cellStyle name="Normal 7 4 4 3 3 2 3 2" xfId="22572" xr:uid="{092FBB8C-4A28-4367-B46E-126423D2A717}"/>
    <cellStyle name="Normal 7 4 4 3 3 2 4" xfId="25334" xr:uid="{0987B2FE-3244-4645-A112-18F593F4BCFA}"/>
    <cellStyle name="Normal 7 4 4 3 3 2 5" xfId="16906" xr:uid="{67B67DB3-2EDC-4FB1-868F-EDBA5B21871B}"/>
    <cellStyle name="Normal 7 4 4 3 3 3" xfId="6515" xr:uid="{AC414C89-6E7D-4392-B1CC-1E182DA39C3D}"/>
    <cellStyle name="Normal 7 4 4 3 3 3 2" xfId="28407" xr:uid="{8DBF70E8-8A8F-4CCD-83F2-87CABD6C61ED}"/>
    <cellStyle name="Normal 7 4 4 3 3 3 3" xfId="16086" xr:uid="{037F70C4-A8F5-46D9-9E67-E1D66CF33B36}"/>
    <cellStyle name="Normal 7 4 4 3 3 4" xfId="8539" xr:uid="{CFABD363-A6D3-452D-930E-013BC2326696}"/>
    <cellStyle name="Normal 7 4 4 3 3 4 2" xfId="18919" xr:uid="{55E0E2B5-57F9-4C00-9C63-80DB3467B08E}"/>
    <cellStyle name="Normal 7 4 4 3 3 5" xfId="11372" xr:uid="{BAEB42AC-B1BC-4DBE-B93C-B07B4FF468F7}"/>
    <cellStyle name="Normal 7 4 4 3 3 5 2" xfId="21752" xr:uid="{08795ADC-573E-43A9-A426-73BD16C606C4}"/>
    <cellStyle name="Normal 7 4 4 3 3 6" xfId="25141" xr:uid="{C7CCA1E3-02D1-4BB8-AD9F-084A8C76BBD2}"/>
    <cellStyle name="Normal 7 4 4 3 3 7" xfId="14047" xr:uid="{6C3CDA8A-5BA2-48C0-82AD-A38D7AA7E568}"/>
    <cellStyle name="Normal 7 4 4 3 4" xfId="3459" xr:uid="{00000000-0005-0000-0000-000096080000}"/>
    <cellStyle name="Normal 7 4 4 3 4 2" xfId="6513" xr:uid="{F9090B4D-F3CC-4F61-8095-3B8BE0779478}"/>
    <cellStyle name="Normal 7 4 4 3 4 2 2" xfId="26420" xr:uid="{D379E330-4095-4BDC-97F3-0ADCF8EECFBB}"/>
    <cellStyle name="Normal 7 4 4 3 4 2 3" xfId="16084" xr:uid="{D375E2F8-E8AE-4EEF-8ED1-BBDAD5360910}"/>
    <cellStyle name="Normal 7 4 4 3 4 3" xfId="8537" xr:uid="{A18FDA77-F04D-4DF8-A347-B24A599E4CFD}"/>
    <cellStyle name="Normal 7 4 4 3 4 3 2" xfId="18917" xr:uid="{88DD5590-8B64-4490-8E7C-9C0CAEA6849D}"/>
    <cellStyle name="Normal 7 4 4 3 4 4" xfId="11370" xr:uid="{524758A7-14DA-41D6-9A4A-6D4F48CE43A8}"/>
    <cellStyle name="Normal 7 4 4 3 4 4 2" xfId="21750" xr:uid="{2385AD1A-2651-4DD3-A382-D510A661377B}"/>
    <cellStyle name="Normal 7 4 4 3 4 5" xfId="23400" xr:uid="{76C33ED5-E615-4081-8154-0EFD014530B6}"/>
    <cellStyle name="Normal 7 4 4 3 4 6" xfId="14045" xr:uid="{A7C35981-5852-4505-AB7C-66BF7BBD2B18}"/>
    <cellStyle name="Normal 7 4 4 3 5" xfId="2594" xr:uid="{00000000-0005-0000-0000-000097080000}"/>
    <cellStyle name="Normal 7 4 4 3 5 2" xfId="5858" xr:uid="{F2599C98-B9A0-4118-9CE8-33021C6A6B6D}"/>
    <cellStyle name="Normal 7 4 4 3 5 2 2" xfId="27144" xr:uid="{76DC0338-C8F7-4BB1-A594-E523882A8B15}"/>
    <cellStyle name="Normal 7 4 4 3 5 2 3" xfId="15265" xr:uid="{5F33D464-7C8E-4DD5-9456-6D815C1F9100}"/>
    <cellStyle name="Normal 7 4 4 3 5 3" xfId="7718" xr:uid="{AFEF6897-243C-497C-A883-74FDF5E5B904}"/>
    <cellStyle name="Normal 7 4 4 3 5 3 2" xfId="18098" xr:uid="{943B9694-A54A-4FC0-BE14-C5768314675A}"/>
    <cellStyle name="Normal 7 4 4 3 5 4" xfId="10551" xr:uid="{A4072F29-C570-459A-B51F-E90C79C94AAA}"/>
    <cellStyle name="Normal 7 4 4 3 5 4 2" xfId="20931" xr:uid="{8051ED48-CFA2-4EF5-B914-29BDD6F917FF}"/>
    <cellStyle name="Normal 7 4 4 3 5 5" xfId="25262" xr:uid="{29DE1F0B-1A51-499B-8642-4715FCB8BDB9}"/>
    <cellStyle name="Normal 7 4 4 3 5 6" xfId="12981" xr:uid="{CB99174D-2904-4DB9-8D7E-5ED794E6D756}"/>
    <cellStyle name="Normal 7 4 4 3 6" xfId="2402" xr:uid="{00000000-0005-0000-0000-000092080000}"/>
    <cellStyle name="Normal 7 4 4 3 6 2" xfId="7528" xr:uid="{22B55CE2-FDBF-4440-B37F-3513AA4B2DB5}"/>
    <cellStyle name="Normal 7 4 4 3 6 2 2" xfId="17908" xr:uid="{00E4EC6B-257D-4D6E-B791-8B8C924B17E9}"/>
    <cellStyle name="Normal 7 4 4 3 6 3" xfId="10361" xr:uid="{1D14EC35-D8CD-41E6-A37C-78351754AA0E}"/>
    <cellStyle name="Normal 7 4 4 3 6 3 2" xfId="20741" xr:uid="{18DCC22E-5D92-407D-848C-517E166002DE}"/>
    <cellStyle name="Normal 7 4 4 3 6 4" xfId="23349" xr:uid="{6059F81A-D840-4902-B026-ABAEFA6A9F0B}"/>
    <cellStyle name="Normal 7 4 4 3 6 5" xfId="15075" xr:uid="{4D55F934-1FFC-4396-9F31-6D84758483DD}"/>
    <cellStyle name="Normal 7 4 4 3 7" xfId="4102" xr:uid="{6A1C0A1D-511F-4E74-B247-18BCDAE310FC}"/>
    <cellStyle name="Normal 7 4 4 3 7 2" xfId="8875" xr:uid="{27E6B2CE-1AFD-4862-9E16-5BF29D5C5909}"/>
    <cellStyle name="Normal 7 4 4 3 7 2 2" xfId="19255" xr:uid="{824FCCF6-6BC4-4C86-AB05-99C7ABE84B42}"/>
    <cellStyle name="Normal 7 4 4 3 7 3" xfId="11708" xr:uid="{05DB735E-454B-4105-88B9-5CC241F5CCCB}"/>
    <cellStyle name="Normal 7 4 4 3 7 3 2" xfId="22088" xr:uid="{81AFA6DA-3E88-4DB8-90F1-7319E912E8F2}"/>
    <cellStyle name="Normal 7 4 4 3 7 4" xfId="16422" xr:uid="{46FF35D0-51FF-4D94-B961-C26787B78596}"/>
    <cellStyle name="Normal 7 4 4 3 8" xfId="5451" xr:uid="{58EF8992-1F4B-41D3-A46F-97B36DCFC36A}"/>
    <cellStyle name="Normal 7 4 4 3 8 2" xfId="14748" xr:uid="{472FBAF2-5C4C-439D-9980-33A89F795071}"/>
    <cellStyle name="Normal 7 4 4 3 9" xfId="7201" xr:uid="{952ADF49-3098-473E-B217-95CF5041A2A8}"/>
    <cellStyle name="Normal 7 4 4 3 9 2" xfId="17581" xr:uid="{70E7D636-D7A1-460A-BE46-3B0A90B2B5F6}"/>
    <cellStyle name="Normal 7 4 4 4" xfId="1436" xr:uid="{00000000-0005-0000-0000-000073070000}"/>
    <cellStyle name="Normal 7 4 4 4 2" xfId="3462" xr:uid="{00000000-0005-0000-0000-000099080000}"/>
    <cellStyle name="Normal 7 4 4 4 2 2" xfId="6516" xr:uid="{F982CCF3-E4B3-45BC-9DF4-6F2C832F9625}"/>
    <cellStyle name="Normal 7 4 4 4 2 2 2" xfId="25833" xr:uid="{0C93712A-98B4-4A27-9406-FAAD6D859413}"/>
    <cellStyle name="Normal 7 4 4 4 2 2 3" xfId="16087" xr:uid="{48FB1532-3D66-4BB7-92D7-C502905FCC63}"/>
    <cellStyle name="Normal 7 4 4 4 2 3" xfId="8540" xr:uid="{4A994164-35D4-4108-80D3-9858944D52C1}"/>
    <cellStyle name="Normal 7 4 4 4 2 3 2" xfId="18920" xr:uid="{178C6F7F-B996-4AAC-9298-269F9631A294}"/>
    <cellStyle name="Normal 7 4 4 4 2 4" xfId="11373" xr:uid="{4FA9F0EE-E592-4579-A037-25E98C68D43D}"/>
    <cellStyle name="Normal 7 4 4 4 2 4 2" xfId="21753" xr:uid="{0FE6EAEE-F1E8-40B0-9D52-50A69A761F3A}"/>
    <cellStyle name="Normal 7 4 4 4 2 5" xfId="22763" xr:uid="{D6039679-CC4D-4C29-9FBD-23AA925B05DE}"/>
    <cellStyle name="Normal 7 4 4 4 2 6" xfId="14048" xr:uid="{AFEDC8C5-B75D-4B3B-A740-64D6C07312F0}"/>
    <cellStyle name="Normal 7 4 4 4 3" xfId="2831" xr:uid="{00000000-0005-0000-0000-00009A080000}"/>
    <cellStyle name="Normal 7 4 4 4 3 2" xfId="6046" xr:uid="{B47FB063-49D7-4081-8C3E-40F89A8ED9AD}"/>
    <cellStyle name="Normal 7 4 4 4 3 2 2" xfId="27732" xr:uid="{B792A0A3-E041-45B6-BFA5-6531E09A3C53}"/>
    <cellStyle name="Normal 7 4 4 4 3 2 3" xfId="15500" xr:uid="{12BEB11B-A442-450C-9428-A9E6BB086A87}"/>
    <cellStyle name="Normal 7 4 4 4 3 3" xfId="7953" xr:uid="{DA97BF09-2837-4C57-AB4E-94C0D8F31BD2}"/>
    <cellStyle name="Normal 7 4 4 4 3 3 2" xfId="18333" xr:uid="{5B287435-B7E4-48B5-9AA8-6B13DAD14B82}"/>
    <cellStyle name="Normal 7 4 4 4 3 4" xfId="10786" xr:uid="{0596FCAC-9CAA-4574-86D2-F97DE7354D19}"/>
    <cellStyle name="Normal 7 4 4 4 3 4 2" xfId="21166" xr:uid="{A899A5D7-41A6-498C-9BA0-19AD65E3F0A7}"/>
    <cellStyle name="Normal 7 4 4 4 3 5" xfId="25087" xr:uid="{68A8F8FA-735F-4F37-A8AD-7CF63DF62108}"/>
    <cellStyle name="Normal 7 4 4 4 3 6" xfId="13306" xr:uid="{E3C36802-0ABD-4645-B477-520D77839989}"/>
    <cellStyle name="Normal 7 4 4 4 4" xfId="4220" xr:uid="{44491943-E6A8-4D35-9E5F-48696B2FDF6C}"/>
    <cellStyle name="Normal 7 4 4 4 4 2" xfId="8991" xr:uid="{1E995EB1-E39A-482C-9073-C5620D091600}"/>
    <cellStyle name="Normal 7 4 4 4 4 2 2" xfId="19371" xr:uid="{2100FD03-C50A-4B77-A4DE-6A7C7745C0B5}"/>
    <cellStyle name="Normal 7 4 4 4 4 3" xfId="11824" xr:uid="{AE41E4D8-5D4B-4406-9864-AF1BE471B40F}"/>
    <cellStyle name="Normal 7 4 4 4 4 3 2" xfId="22204" xr:uid="{CA58DF2F-54B7-4BC1-B6A7-876B93D3E253}"/>
    <cellStyle name="Normal 7 4 4 4 4 4" xfId="22918" xr:uid="{3A848BF1-9B56-4355-A25C-B03A989D831A}"/>
    <cellStyle name="Normal 7 4 4 4 4 5" xfId="16538" xr:uid="{6E5F843C-BF66-444E-9962-572C83A6D746}"/>
    <cellStyle name="Normal 7 4 4 4 5" xfId="5452" xr:uid="{D13E76A0-1ECF-4EBD-9186-795140A7597B}"/>
    <cellStyle name="Normal 7 4 4 4 5 2" xfId="14749" xr:uid="{25EF9968-B704-4A78-9AD6-F02A07C76212}"/>
    <cellStyle name="Normal 7 4 4 4 6" xfId="7202" xr:uid="{1EC584B9-648C-453C-8CFB-406AB96E37EB}"/>
    <cellStyle name="Normal 7 4 4 4 6 2" xfId="17582" xr:uid="{E0CF6BBE-30B7-48B7-841A-C002A3E2060D}"/>
    <cellStyle name="Normal 7 4 4 4 7" xfId="10035" xr:uid="{460CF3DF-2A15-47CB-BF9D-651639FEFF7A}"/>
    <cellStyle name="Normal 7 4 4 4 7 2" xfId="20415" xr:uid="{01419667-F645-4A46-ABBE-D34331822207}"/>
    <cellStyle name="Normal 7 4 4 4 8" xfId="25153" xr:uid="{63897A23-9DF6-4E47-90C0-BA341FBC4E4F}"/>
    <cellStyle name="Normal 7 4 4 4 9" xfId="12793" xr:uid="{18F73C9F-56BF-4797-BE54-74F01120802D}"/>
    <cellStyle name="Normal 7 4 4 5" xfId="3463" xr:uid="{00000000-0005-0000-0000-00009B080000}"/>
    <cellStyle name="Normal 7 4 4 5 2" xfId="4589" xr:uid="{BBAA1457-EF96-48C1-BC26-BB325F7B0E53}"/>
    <cellStyle name="Normal 7 4 4 5 2 2" xfId="9360" xr:uid="{73D4206B-084D-4F0E-AB3C-3EE94F592A02}"/>
    <cellStyle name="Normal 7 4 4 5 2 2 2" xfId="29330" xr:uid="{2C97B3A2-03A9-4BF5-BB89-F3AB6C7DA914}"/>
    <cellStyle name="Normal 7 4 4 5 2 2 3" xfId="19740" xr:uid="{E7D47298-C79C-4B27-A375-271385A1F32E}"/>
    <cellStyle name="Normal 7 4 4 5 2 3" xfId="12193" xr:uid="{772E7CD2-A7F4-4D15-97BD-2B6F74B8C2F8}"/>
    <cellStyle name="Normal 7 4 4 5 2 3 2" xfId="22573" xr:uid="{C5AE1F92-A2D4-4FE4-81AB-738EA7E2869B}"/>
    <cellStyle name="Normal 7 4 4 5 2 4" xfId="24836" xr:uid="{7728F992-F520-4B48-88DC-FB6E4522D4E8}"/>
    <cellStyle name="Normal 7 4 4 5 2 5" xfId="16907" xr:uid="{B77B69CB-D17F-4BA0-8BD3-EEFDA8B55E6A}"/>
    <cellStyle name="Normal 7 4 4 5 3" xfId="6517" xr:uid="{B81E5C47-1D47-43B5-A72E-8098E337F4AB}"/>
    <cellStyle name="Normal 7 4 4 5 3 2" xfId="28485" xr:uid="{61508F15-6411-4A3A-A82A-871F8F563594}"/>
    <cellStyle name="Normal 7 4 4 5 3 3" xfId="16088" xr:uid="{C400E1FF-3987-425B-8638-06C24403A991}"/>
    <cellStyle name="Normal 7 4 4 5 4" xfId="8541" xr:uid="{0F897E2E-7061-41CB-8372-D4EFA0033D3B}"/>
    <cellStyle name="Normal 7 4 4 5 4 2" xfId="18921" xr:uid="{CEAB414B-8420-45E9-ABD5-BD6DD0561A42}"/>
    <cellStyle name="Normal 7 4 4 5 5" xfId="11374" xr:uid="{8063B509-CC82-421B-95B5-CBF15BA79A53}"/>
    <cellStyle name="Normal 7 4 4 5 5 2" xfId="21754" xr:uid="{7E8C913D-9533-4ABD-8479-CB6DB2D5AE29}"/>
    <cellStyle name="Normal 7 4 4 5 6" xfId="25188" xr:uid="{1E9517DB-DDAB-419C-992E-10533A90F797}"/>
    <cellStyle name="Normal 7 4 4 5 7" xfId="14049" xr:uid="{3F2AC03E-8703-48A2-89E3-48BA060139C0}"/>
    <cellStyle name="Normal 7 4 4 6" xfId="2993" xr:uid="{00000000-0005-0000-0000-00009C080000}"/>
    <cellStyle name="Normal 7 4 4 6 2" xfId="6142" xr:uid="{2B43D5BA-5114-430D-9C49-4DCAF0AB7850}"/>
    <cellStyle name="Normal 7 4 4 6 2 2" xfId="28475" xr:uid="{28BD2B38-C118-4B21-BF93-8215D5DE7C40}"/>
    <cellStyle name="Normal 7 4 4 6 2 3" xfId="15620" xr:uid="{1DD96F9A-EB3C-4030-9B74-E9C6683B6D13}"/>
    <cellStyle name="Normal 7 4 4 6 3" xfId="8073" xr:uid="{2CC6AF16-6074-435E-8A6B-605B84CC3B5A}"/>
    <cellStyle name="Normal 7 4 4 6 3 2" xfId="18453" xr:uid="{10C6D6B9-8ACB-42E3-BB51-CC60F075ABC4}"/>
    <cellStyle name="Normal 7 4 4 6 4" xfId="10906" xr:uid="{7F482487-2CC4-4837-B8DF-E45A7A5E75C7}"/>
    <cellStyle name="Normal 7 4 4 6 4 2" xfId="21286" xr:uid="{7622F3EF-8FA5-4E71-87E5-84797A8D97E4}"/>
    <cellStyle name="Normal 7 4 4 6 5" xfId="23331" xr:uid="{A4E4CD58-90B9-4C4C-9D2F-499DA1778149}"/>
    <cellStyle name="Normal 7 4 4 6 6" xfId="13491" xr:uid="{A5FAEBB9-6985-4BD3-A833-B5FDFF03F085}"/>
    <cellStyle name="Normal 7 4 4 7" xfId="2491" xr:uid="{00000000-0005-0000-0000-00009D080000}"/>
    <cellStyle name="Normal 7 4 4 7 2" xfId="5775" xr:uid="{01B52D0A-3CF0-46DC-B6F0-FBF64E3B159C}"/>
    <cellStyle name="Normal 7 4 4 7 2 2" xfId="28611" xr:uid="{24E7A3D5-3D8D-426B-8BD8-E36A2FA9DEB1}"/>
    <cellStyle name="Normal 7 4 4 7 2 3" xfId="15162" xr:uid="{B762EAD9-688B-4EDF-913C-39867300C7A8}"/>
    <cellStyle name="Normal 7 4 4 7 3" xfId="7615" xr:uid="{9CE6A97B-B5F4-46D8-8D4A-F4AA3D6F1806}"/>
    <cellStyle name="Normal 7 4 4 7 3 2" xfId="17995" xr:uid="{F8064113-CE90-49C0-A8B7-CC868350F09C}"/>
    <cellStyle name="Normal 7 4 4 7 4" xfId="10448" xr:uid="{B7983416-652E-43C7-8228-D077394E3EF5}"/>
    <cellStyle name="Normal 7 4 4 7 4 2" xfId="20828" xr:uid="{C937A6F6-E287-47A8-8618-DA885DC3C596}"/>
    <cellStyle name="Normal 7 4 4 7 5" xfId="25015" xr:uid="{AB707457-F50F-4488-B3E1-3EB8DAE6B6F6}"/>
    <cellStyle name="Normal 7 4 4 7 6" xfId="12878" xr:uid="{7546E79D-F083-4AA2-858C-2ED96CFB2C03}"/>
    <cellStyle name="Normal 7 4 4 8" xfId="2185" xr:uid="{00000000-0005-0000-0000-000086080000}"/>
    <cellStyle name="Normal 7 4 4 8 2" xfId="7311" xr:uid="{F190B6F3-DFEB-4069-BCA7-52C1B43AB5D8}"/>
    <cellStyle name="Normal 7 4 4 8 2 2" xfId="17691" xr:uid="{CD95C1DD-EB56-4B25-8F18-B6FE79337B1B}"/>
    <cellStyle name="Normal 7 4 4 8 3" xfId="10144" xr:uid="{C513C012-6B52-44B6-AD99-B5F620C56156}"/>
    <cellStyle name="Normal 7 4 4 8 3 2" xfId="20524" xr:uid="{E058294E-89D6-44CE-A1BE-2029E7C4C2E8}"/>
    <cellStyle name="Normal 7 4 4 8 4" xfId="24346" xr:uid="{A316E81C-E4FF-4399-BB54-8027D9BCFF0F}"/>
    <cellStyle name="Normal 7 4 4 8 5" xfId="14858" xr:uid="{6FAF84CF-AF10-4F2C-909B-E12D90F9401B}"/>
    <cellStyle name="Normal 7 4 4 9" xfId="4070" xr:uid="{8D74B87E-CD51-42A7-BBFA-D19E8595345F}"/>
    <cellStyle name="Normal 7 4 4 9 2" xfId="8849" xr:uid="{78141478-0620-4302-A6B6-3580DEEA7251}"/>
    <cellStyle name="Normal 7 4 4 9 2 2" xfId="19229" xr:uid="{6ACAF1E5-B00C-4740-95A1-FC93F0EB3386}"/>
    <cellStyle name="Normal 7 4 4 9 3" xfId="11682" xr:uid="{710F83C3-37EA-4B30-8D94-EFB2076B3B47}"/>
    <cellStyle name="Normal 7 4 4 9 3 2" xfId="22062" xr:uid="{5DACBBCD-65F7-421A-9850-59D620ABD4A6}"/>
    <cellStyle name="Normal 7 4 4 9 4" xfId="16396" xr:uid="{5108955D-11F1-4CB2-A850-EE4BFF4D196F}"/>
    <cellStyle name="Normal 7 4 5" xfId="1437" xr:uid="{00000000-0005-0000-0000-000074070000}"/>
    <cellStyle name="Normal 7 4 5 10" xfId="5453" xr:uid="{3BEA69EA-7367-4B83-93C6-827E4511E462}"/>
    <cellStyle name="Normal 7 4 5 10 2" xfId="14750" xr:uid="{98E0E415-F561-49A0-B3A0-87C6719E80DE}"/>
    <cellStyle name="Normal 7 4 5 11" xfId="7203" xr:uid="{D23C35F3-A56E-4ED3-98FB-293A345E11E0}"/>
    <cellStyle name="Normal 7 4 5 11 2" xfId="17583" xr:uid="{5A62008C-C375-43A8-BEEA-1B14C41898A5}"/>
    <cellStyle name="Normal 7 4 5 12" xfId="10036" xr:uid="{20AD47E1-C817-4817-B990-CA429EE224EE}"/>
    <cellStyle name="Normal 7 4 5 12 2" xfId="20416" xr:uid="{EE524DD4-A4A4-4D08-BFF5-C085C63825A1}"/>
    <cellStyle name="Normal 7 4 5 13" xfId="23188" xr:uid="{13FA5086-04B8-458F-9CD4-5D21F985A8FF}"/>
    <cellStyle name="Normal 7 4 5 14" xfId="12450" xr:uid="{8B12ECBD-940B-4229-8FBA-83B178826641}"/>
    <cellStyle name="Normal 7 4 5 2" xfId="1438" xr:uid="{00000000-0005-0000-0000-000075070000}"/>
    <cellStyle name="Normal 7 4 5 2 10" xfId="10037" xr:uid="{7E4A2B0B-6A88-44F0-A277-731B8AE6015E}"/>
    <cellStyle name="Normal 7 4 5 2 10 2" xfId="20417" xr:uid="{B2F2615F-9C46-4F7D-B051-AB20533FE80F}"/>
    <cellStyle name="Normal 7 4 5 2 11" xfId="24162" xr:uid="{C678FABD-64B0-41FB-ACC4-EC1234DAECA2}"/>
    <cellStyle name="Normal 7 4 5 2 12" xfId="12636" xr:uid="{C532D50D-F9F1-4330-BCE7-3F9E92E22F8A}"/>
    <cellStyle name="Normal 7 4 5 2 2" xfId="1439" xr:uid="{00000000-0005-0000-0000-000076070000}"/>
    <cellStyle name="Normal 7 4 5 2 2 2" xfId="3465" xr:uid="{00000000-0005-0000-0000-0000A1080000}"/>
    <cellStyle name="Normal 7 4 5 2 2 2 2" xfId="6519" xr:uid="{759C40B8-2BAD-48C4-BBAA-C50AB5F0A92A}"/>
    <cellStyle name="Normal 7 4 5 2 2 2 2 2" xfId="27737" xr:uid="{226FC528-0EE5-4D66-AFD9-5205DE87404B}"/>
    <cellStyle name="Normal 7 4 5 2 2 2 2 3" xfId="26926" xr:uid="{C9002E2F-8DCE-45A3-A35E-13558D4EEF36}"/>
    <cellStyle name="Normal 7 4 5 2 2 2 2 4" xfId="16090" xr:uid="{95B69166-525D-4D49-9E84-AF984F5FF843}"/>
    <cellStyle name="Normal 7 4 5 2 2 2 3" xfId="8543" xr:uid="{3B7703FE-2103-42F9-A5C2-D5E40CDEDA4F}"/>
    <cellStyle name="Normal 7 4 5 2 2 2 3 2" xfId="28941" xr:uid="{2B0205DA-F7B1-4837-88B4-3162D65112BC}"/>
    <cellStyle name="Normal 7 4 5 2 2 2 3 3" xfId="18923" xr:uid="{E3BD6200-D717-4910-8462-1C4409ADFDE1}"/>
    <cellStyle name="Normal 7 4 5 2 2 2 4" xfId="11376" xr:uid="{5DF666FB-AC85-4C66-9217-AD1973C4A5C7}"/>
    <cellStyle name="Normal 7 4 5 2 2 2 4 2" xfId="21756" xr:uid="{89F97885-1607-464C-BFB4-6A1857302746}"/>
    <cellStyle name="Normal 7 4 5 2 2 2 5" xfId="23450" xr:uid="{B7218DFF-9D69-4080-B380-64735778F0ED}"/>
    <cellStyle name="Normal 7 4 5 2 2 2 6" xfId="14051" xr:uid="{49DFE780-4C61-418F-994E-F134DF7FC24D}"/>
    <cellStyle name="Normal 7 4 5 2 2 3" xfId="4372" xr:uid="{C8443702-7F2D-4E52-9E30-664900B6AACD}"/>
    <cellStyle name="Normal 7 4 5 2 2 3 2" xfId="9143" xr:uid="{1AD95E88-1032-4597-92E3-C3C5614A1AC2}"/>
    <cellStyle name="Normal 7 4 5 2 2 3 2 2" xfId="29186" xr:uid="{D1EA1C01-4B98-4844-A2E8-A5971B45F20B}"/>
    <cellStyle name="Normal 7 4 5 2 2 3 2 3" xfId="19523" xr:uid="{5E4D1342-F5FF-465C-AD31-16ECFBBBAC0E}"/>
    <cellStyle name="Normal 7 4 5 2 2 3 3" xfId="11976" xr:uid="{C342A270-226B-4E98-BA91-0EEB14C41C73}"/>
    <cellStyle name="Normal 7 4 5 2 2 3 3 2" xfId="22356" xr:uid="{4ECE6B0F-AE4F-458C-A2BE-A10850F9160D}"/>
    <cellStyle name="Normal 7 4 5 2 2 3 4" xfId="24050" xr:uid="{7488166C-A495-44C2-B9F9-42FDCE3AB047}"/>
    <cellStyle name="Normal 7 4 5 2 2 3 5" xfId="16690" xr:uid="{E0EF8343-B663-4CC7-A472-DCFED6AB6021}"/>
    <cellStyle name="Normal 7 4 5 2 2 4" xfId="5455" xr:uid="{284E01FD-7710-485A-BFA2-B4C4EDB3EDD2}"/>
    <cellStyle name="Normal 7 4 5 2 2 4 2" xfId="26770" xr:uid="{02247007-EEC9-4278-828F-C6E499097436}"/>
    <cellStyle name="Normal 7 4 5 2 2 4 3" xfId="14752" xr:uid="{98DA4B1B-DB3E-4551-8B04-2BAFA1D10C83}"/>
    <cellStyle name="Normal 7 4 5 2 2 5" xfId="7205" xr:uid="{A8D606ED-48B7-4114-9511-75844D53DF0A}"/>
    <cellStyle name="Normal 7 4 5 2 2 5 2" xfId="17585" xr:uid="{76C499E0-4165-4B1F-B593-E78787CA9E29}"/>
    <cellStyle name="Normal 7 4 5 2 2 6" xfId="10038" xr:uid="{5EB3A933-48D2-47D3-A543-5C286C2649D5}"/>
    <cellStyle name="Normal 7 4 5 2 2 6 2" xfId="20418" xr:uid="{1CA99D9C-4FF8-42D1-A289-E0C84746A60D}"/>
    <cellStyle name="Normal 7 4 5 2 2 7" xfId="22833" xr:uid="{5A7C386A-1115-4874-85A7-41FBC5C69438}"/>
    <cellStyle name="Normal 7 4 5 2 2 8" xfId="13311" xr:uid="{3424E5BB-EBB7-47F3-8D06-BC6DC77B58DA}"/>
    <cellStyle name="Normal 7 4 5 2 3" xfId="3466" xr:uid="{00000000-0005-0000-0000-0000A2080000}"/>
    <cellStyle name="Normal 7 4 5 2 3 2" xfId="4590" xr:uid="{C5FB1697-5F66-4D73-BBEF-A574F753092C}"/>
    <cellStyle name="Normal 7 4 5 2 3 2 2" xfId="9361" xr:uid="{50D94030-38F6-450D-8C26-A93EA93BC79E}"/>
    <cellStyle name="Normal 7 4 5 2 3 2 2 2" xfId="29331" xr:uid="{31C34051-A5FD-4A0E-80FD-62F7A520F809}"/>
    <cellStyle name="Normal 7 4 5 2 3 2 2 3" xfId="19741" xr:uid="{5E42A3E0-37F7-43D6-9A70-88B270FB2BC0}"/>
    <cellStyle name="Normal 7 4 5 2 3 2 3" xfId="12194" xr:uid="{E6F6FA50-DEA6-420F-9D35-C11873B36E8B}"/>
    <cellStyle name="Normal 7 4 5 2 3 2 3 2" xfId="22574" xr:uid="{8E578A5C-8020-42A4-95A5-AD3C784CCEA8}"/>
    <cellStyle name="Normal 7 4 5 2 3 2 4" xfId="25335" xr:uid="{9EC854F1-36B2-407C-A633-75D679117AF6}"/>
    <cellStyle name="Normal 7 4 5 2 3 2 5" xfId="16908" xr:uid="{1C3506FF-1B26-4EAE-BF05-07D4747E042D}"/>
    <cellStyle name="Normal 7 4 5 2 3 3" xfId="6520" xr:uid="{56C522B1-B0A4-4B91-AD8E-03E569B695CC}"/>
    <cellStyle name="Normal 7 4 5 2 3 3 2" xfId="28700" xr:uid="{8D8C42E4-4AD0-4358-9332-A68EC79F9756}"/>
    <cellStyle name="Normal 7 4 5 2 3 3 3" xfId="16091" xr:uid="{5D57D89A-FFF1-4811-8C8B-67D4BCAC36D6}"/>
    <cellStyle name="Normal 7 4 5 2 3 4" xfId="8544" xr:uid="{8DEC7C9E-115A-40D0-A41A-8514A63B41A8}"/>
    <cellStyle name="Normal 7 4 5 2 3 4 2" xfId="18924" xr:uid="{BF4047EB-C272-4D1A-8B85-C5F2C820607D}"/>
    <cellStyle name="Normal 7 4 5 2 3 5" xfId="11377" xr:uid="{217215EC-841B-40AA-B0DB-35EFE4BC0D14}"/>
    <cellStyle name="Normal 7 4 5 2 3 5 2" xfId="21757" xr:uid="{FB26DF1D-3007-4DF0-9B48-A521486431BB}"/>
    <cellStyle name="Normal 7 4 5 2 3 6" xfId="23874" xr:uid="{2B142B24-9C6B-4A99-8197-3CAFB2245630}"/>
    <cellStyle name="Normal 7 4 5 2 3 7" xfId="14052" xr:uid="{528A2296-5118-41DE-B0F1-9251904292C4}"/>
    <cellStyle name="Normal 7 4 5 2 4" xfId="3464" xr:uid="{00000000-0005-0000-0000-0000A3080000}"/>
    <cellStyle name="Normal 7 4 5 2 4 2" xfId="6518" xr:uid="{3FCEE10E-AB9A-410F-ADD7-7A98A5FF4167}"/>
    <cellStyle name="Normal 7 4 5 2 4 2 2" xfId="27873" xr:uid="{08C35DFB-141B-4EB0-A9D0-6361D4F1E786}"/>
    <cellStyle name="Normal 7 4 5 2 4 2 3" xfId="16089" xr:uid="{938F8666-FB29-49E3-A3A9-8B5F7ABC7FDA}"/>
    <cellStyle name="Normal 7 4 5 2 4 3" xfId="8542" xr:uid="{6951522A-5B8B-4170-919C-C622CBC96F3D}"/>
    <cellStyle name="Normal 7 4 5 2 4 3 2" xfId="18922" xr:uid="{16D6616C-F1F8-4DC9-A10D-1E361B5A5261}"/>
    <cellStyle name="Normal 7 4 5 2 4 4" xfId="11375" xr:uid="{13ECABE8-85AD-4240-AE31-D061B4D05B5A}"/>
    <cellStyle name="Normal 7 4 5 2 4 4 2" xfId="21755" xr:uid="{9CC4C4C8-7B1B-4FC6-B531-18B674D20C27}"/>
    <cellStyle name="Normal 7 4 5 2 4 5" xfId="24451" xr:uid="{4E86DF6A-B825-4616-810A-F440E709C2B7}"/>
    <cellStyle name="Normal 7 4 5 2 4 6" xfId="14050" xr:uid="{8E394009-EDAA-4408-852F-E73257E41C83}"/>
    <cellStyle name="Normal 7 4 5 2 5" xfId="2525" xr:uid="{00000000-0005-0000-0000-0000A4080000}"/>
    <cellStyle name="Normal 7 4 5 2 5 2" xfId="5801" xr:uid="{AE5464FD-9C27-4CD4-835D-278EF0D461C1}"/>
    <cellStyle name="Normal 7 4 5 2 5 2 2" xfId="26295" xr:uid="{EE06E6B2-2519-4BEC-B248-A80F9A994B32}"/>
    <cellStyle name="Normal 7 4 5 2 5 2 3" xfId="15196" xr:uid="{4580F76A-3C06-4ADB-9621-BE67C42B329C}"/>
    <cellStyle name="Normal 7 4 5 2 5 3" xfId="7649" xr:uid="{E6F6C072-70FB-40C0-A9A9-ED00A30D4C7F}"/>
    <cellStyle name="Normal 7 4 5 2 5 3 2" xfId="18029" xr:uid="{C5875B92-3594-4955-AC39-B2AF25FFBDE0}"/>
    <cellStyle name="Normal 7 4 5 2 5 4" xfId="10482" xr:uid="{C4F87399-C515-4447-BF61-2B0AFDEDDD36}"/>
    <cellStyle name="Normal 7 4 5 2 5 4 2" xfId="20862" xr:uid="{4156CA54-464C-40C9-B49B-22F3D6E88135}"/>
    <cellStyle name="Normal 7 4 5 2 5 5" xfId="23207" xr:uid="{B2B70038-36D2-484A-9EDE-AF015FAE5F12}"/>
    <cellStyle name="Normal 7 4 5 2 5 6" xfId="12912" xr:uid="{EFEE560A-0B5F-41BA-B8C7-72148F06874C}"/>
    <cellStyle name="Normal 7 4 5 2 6" xfId="2403" xr:uid="{00000000-0005-0000-0000-00009F080000}"/>
    <cellStyle name="Normal 7 4 5 2 6 2" xfId="7529" xr:uid="{9BBEDFB3-869E-4604-9785-608F56B8E45A}"/>
    <cellStyle name="Normal 7 4 5 2 6 2 2" xfId="17909" xr:uid="{770AEAD1-1F39-4014-8A9A-93B524BD4E77}"/>
    <cellStyle name="Normal 7 4 5 2 6 3" xfId="10362" xr:uid="{5B6E3C15-26B9-45F6-9C7D-B57E3FA50F3B}"/>
    <cellStyle name="Normal 7 4 5 2 6 3 2" xfId="20742" xr:uid="{DB5830AA-A633-46EC-9F60-CA94BABB248D}"/>
    <cellStyle name="Normal 7 4 5 2 6 4" xfId="25258" xr:uid="{7B45440A-7E9E-4EB0-916B-88EE8F7E7259}"/>
    <cellStyle name="Normal 7 4 5 2 6 5" xfId="15076" xr:uid="{FB9032AF-3629-459C-B70A-4B9C53AEF29E}"/>
    <cellStyle name="Normal 7 4 5 2 7" xfId="4103" xr:uid="{8FD28EFA-C3CB-4557-AC4E-BF87B29153B0}"/>
    <cellStyle name="Normal 7 4 5 2 7 2" xfId="8876" xr:uid="{260B4A7B-6277-4E72-B3BC-9471517336C0}"/>
    <cellStyle name="Normal 7 4 5 2 7 2 2" xfId="19256" xr:uid="{AB1FB1C3-5381-4B26-BC02-389B83916361}"/>
    <cellStyle name="Normal 7 4 5 2 7 3" xfId="11709" xr:uid="{0AFBAB61-1214-4C50-BC9C-457C50C5A534}"/>
    <cellStyle name="Normal 7 4 5 2 7 3 2" xfId="22089" xr:uid="{A884F0D6-1218-4C37-9B1E-C74A3129080F}"/>
    <cellStyle name="Normal 7 4 5 2 7 4" xfId="16423" xr:uid="{849EE00F-E1E3-49D3-801F-6DEC2BFB5916}"/>
    <cellStyle name="Normal 7 4 5 2 8" xfId="5454" xr:uid="{F09B4FB6-D050-449A-B582-47A32A44F49C}"/>
    <cellStyle name="Normal 7 4 5 2 8 2" xfId="14751" xr:uid="{1249583C-87EA-482C-963D-784FE3213BCE}"/>
    <cellStyle name="Normal 7 4 5 2 9" xfId="7204" xr:uid="{0C851AFB-7C92-43C9-A4D6-A63E4FBF4BCD}"/>
    <cellStyle name="Normal 7 4 5 2 9 2" xfId="17584" xr:uid="{C14A22CA-C2B2-4725-9704-2F05FBB73448}"/>
    <cellStyle name="Normal 7 4 5 3" xfId="1440" xr:uid="{00000000-0005-0000-0000-000077070000}"/>
    <cellStyle name="Normal 7 4 5 3 10" xfId="24612" xr:uid="{4C744DA3-21BC-440E-8C96-D4CB18772947}"/>
    <cellStyle name="Normal 7 4 5 3 11" xfId="12794" xr:uid="{99365A30-2A21-4C99-87DC-94CD63FE7E63}"/>
    <cellStyle name="Normal 7 4 5 3 2" xfId="2835" xr:uid="{00000000-0005-0000-0000-0000A6080000}"/>
    <cellStyle name="Normal 7 4 5 3 2 2" xfId="3468" xr:uid="{00000000-0005-0000-0000-0000A7080000}"/>
    <cellStyle name="Normal 7 4 5 3 2 2 2" xfId="6522" xr:uid="{3D43E045-23D5-488C-9E94-5C16E657E405}"/>
    <cellStyle name="Normal 7 4 5 3 2 2 2 2" xfId="28421" xr:uid="{15790266-B34E-4E9F-933A-BD9FF2D41BBA}"/>
    <cellStyle name="Normal 7 4 5 3 2 2 2 3" xfId="16093" xr:uid="{C4463353-E454-41CE-A818-2C9CF0EA256D}"/>
    <cellStyle name="Normal 7 4 5 3 2 2 3" xfId="8546" xr:uid="{53F06438-B183-49CA-9ABA-B126D95AEB7C}"/>
    <cellStyle name="Normal 7 4 5 3 2 2 3 2" xfId="18926" xr:uid="{C5AF21F7-5F5E-49AF-98B0-B166EE2D6D36}"/>
    <cellStyle name="Normal 7 4 5 3 2 2 4" xfId="11379" xr:uid="{5550EB3C-C080-4D72-9AF8-79C67338107E}"/>
    <cellStyle name="Normal 7 4 5 3 2 2 4 2" xfId="21759" xr:uid="{0ADD8D08-89CC-4F81-8F2A-63C26EE882A8}"/>
    <cellStyle name="Normal 7 4 5 3 2 2 5" xfId="24329" xr:uid="{110C14E9-4DA6-4C8A-A623-8C4DA1C18513}"/>
    <cellStyle name="Normal 7 4 5 3 2 2 6" xfId="14054" xr:uid="{5D48DA47-A997-40DF-A05E-03E1AA896ED0}"/>
    <cellStyle name="Normal 7 4 5 3 2 3" xfId="4373" xr:uid="{0C638723-7EC5-4BBF-B85A-F7DA74481A1F}"/>
    <cellStyle name="Normal 7 4 5 3 2 3 2" xfId="9144" xr:uid="{B721CCCD-0A08-41C4-BCBF-1B443D0E2176}"/>
    <cellStyle name="Normal 7 4 5 3 2 3 2 2" xfId="29187" xr:uid="{9AF4A210-9EBD-431C-8F19-B71E5EADA8C2}"/>
    <cellStyle name="Normal 7 4 5 3 2 3 2 3" xfId="19524" xr:uid="{8171C32E-4272-46E8-8898-B49904C3F162}"/>
    <cellStyle name="Normal 7 4 5 3 2 3 3" xfId="11977" xr:uid="{3C2152C7-F5BB-419A-88C9-79BD358B1DD7}"/>
    <cellStyle name="Normal 7 4 5 3 2 3 3 2" xfId="22357" xr:uid="{28444200-7BA3-41E2-ADD8-7301CFF40D45}"/>
    <cellStyle name="Normal 7 4 5 3 2 3 4" xfId="22916" xr:uid="{09FBA3C0-D311-4F13-AFA1-7D0F432B1A8F}"/>
    <cellStyle name="Normal 7 4 5 3 2 3 5" xfId="16691" xr:uid="{78C2EC2F-2DA8-4386-8033-35B74E2DDBB6}"/>
    <cellStyle name="Normal 7 4 5 3 2 4" xfId="6050" xr:uid="{E39BE4B3-2DF2-44F3-AC26-C01470B4FC7A}"/>
    <cellStyle name="Normal 7 4 5 3 2 4 2" xfId="26564" xr:uid="{A98C0F54-6348-4585-9F78-F7DE2FC3E7D5}"/>
    <cellStyle name="Normal 7 4 5 3 2 4 3" xfId="15504" xr:uid="{71F9AB58-1893-4104-A00A-DF7B2A71C980}"/>
    <cellStyle name="Normal 7 4 5 3 2 5" xfId="7957" xr:uid="{C8BDD795-4668-43C6-AAD5-1987D8CA839C}"/>
    <cellStyle name="Normal 7 4 5 3 2 5 2" xfId="18337" xr:uid="{00EB6901-7F88-4FF7-8B00-FA4F51A5D420}"/>
    <cellStyle name="Normal 7 4 5 3 2 6" xfId="10790" xr:uid="{62A9211B-1887-457E-ABFA-3BA132E2CE7D}"/>
    <cellStyle name="Normal 7 4 5 3 2 6 2" xfId="21170" xr:uid="{1423FCE5-862C-46F5-8F8E-E6D61F840160}"/>
    <cellStyle name="Normal 7 4 5 3 2 7" xfId="23537" xr:uid="{DE2B695C-D9BC-4A10-AD4C-A8B5B1A7AB60}"/>
    <cellStyle name="Normal 7 4 5 3 2 8" xfId="13312" xr:uid="{5B7C446C-12F1-4EF5-99F8-DB42FFD90ADB}"/>
    <cellStyle name="Normal 7 4 5 3 3" xfId="3469" xr:uid="{00000000-0005-0000-0000-0000A8080000}"/>
    <cellStyle name="Normal 7 4 5 3 3 2" xfId="4591" xr:uid="{F16ECC63-77FB-4BC0-9263-3D0232E68377}"/>
    <cellStyle name="Normal 7 4 5 3 3 2 2" xfId="9362" xr:uid="{49B8B833-66EB-47B7-A317-B968AE51B0CF}"/>
    <cellStyle name="Normal 7 4 5 3 3 2 2 2" xfId="29332" xr:uid="{9593D21F-2633-4EB4-A6EC-5B30E8195583}"/>
    <cellStyle name="Normal 7 4 5 3 3 2 2 3" xfId="19742" xr:uid="{0D44F4C7-D9D4-4DBC-9DCD-9DFEB449FD0F}"/>
    <cellStyle name="Normal 7 4 5 3 3 2 3" xfId="12195" xr:uid="{5FB3DE9C-06F9-48E1-998C-8887FF754BAE}"/>
    <cellStyle name="Normal 7 4 5 3 3 2 3 2" xfId="22575" xr:uid="{FBDB5E6A-93AE-4500-9A85-23F5F0ECF22D}"/>
    <cellStyle name="Normal 7 4 5 3 3 2 4" xfId="25811" xr:uid="{B7346527-8675-4701-B877-62C841F6EBE0}"/>
    <cellStyle name="Normal 7 4 5 3 3 2 5" xfId="16909" xr:uid="{04D13FF9-3085-4228-BF3C-FE4E49CC3FCC}"/>
    <cellStyle name="Normal 7 4 5 3 3 3" xfId="6523" xr:uid="{9A4816BF-5D82-4100-95FF-086C23DB05A8}"/>
    <cellStyle name="Normal 7 4 5 3 3 3 2" xfId="26964" xr:uid="{7D3823DC-C7EB-4964-8756-C5BA544B68C4}"/>
    <cellStyle name="Normal 7 4 5 3 3 3 3" xfId="16094" xr:uid="{B126597B-9062-4A5E-968E-68A5860302BF}"/>
    <cellStyle name="Normal 7 4 5 3 3 4" xfId="8547" xr:uid="{4142520B-C995-40C9-9D97-9BBE14EDE247}"/>
    <cellStyle name="Normal 7 4 5 3 3 4 2" xfId="18927" xr:uid="{38A8EDC7-9CCF-4D01-B2AE-A1C83511C591}"/>
    <cellStyle name="Normal 7 4 5 3 3 5" xfId="11380" xr:uid="{28947E2A-5BBA-406A-98C1-DF60F3D73676}"/>
    <cellStyle name="Normal 7 4 5 3 3 5 2" xfId="21760" xr:uid="{5175FD23-5EE1-417D-A47F-73CF52833302}"/>
    <cellStyle name="Normal 7 4 5 3 3 6" xfId="25219" xr:uid="{64D9CA94-8A3C-40DD-98CD-79811DF79CBA}"/>
    <cellStyle name="Normal 7 4 5 3 3 7" xfId="14055" xr:uid="{F8447182-E098-4626-B45E-98AADA5EA0D7}"/>
    <cellStyle name="Normal 7 4 5 3 4" xfId="3467" xr:uid="{00000000-0005-0000-0000-0000A9080000}"/>
    <cellStyle name="Normal 7 4 5 3 4 2" xfId="6521" xr:uid="{EC580DD9-7275-479A-AA36-4019BB56B500}"/>
    <cellStyle name="Normal 7 4 5 3 4 2 2" xfId="28169" xr:uid="{667E8CEF-9AC4-4C27-96BB-0ADA10B9C7DA}"/>
    <cellStyle name="Normal 7 4 5 3 4 2 3" xfId="16092" xr:uid="{B8026675-0137-407F-933C-49AB3640FD85}"/>
    <cellStyle name="Normal 7 4 5 3 4 3" xfId="8545" xr:uid="{524A143B-8D12-41FA-9DBD-30220D6C3132}"/>
    <cellStyle name="Normal 7 4 5 3 4 3 2" xfId="18925" xr:uid="{0D27E462-6BF9-4BED-9856-E51B33311492}"/>
    <cellStyle name="Normal 7 4 5 3 4 4" xfId="11378" xr:uid="{3C91C5C8-72B4-426B-B061-1B5A2292495F}"/>
    <cellStyle name="Normal 7 4 5 3 4 4 2" xfId="21758" xr:uid="{8B5C94E8-934E-4BA0-8E92-79D17A692450}"/>
    <cellStyle name="Normal 7 4 5 3 4 5" xfId="24626" xr:uid="{D35239FD-09F5-4203-B7CB-904310CA3BF3}"/>
    <cellStyle name="Normal 7 4 5 3 4 6" xfId="14053" xr:uid="{C5CDB690-D4CE-42E7-ABAA-01518013248E}"/>
    <cellStyle name="Normal 7 4 5 3 5" xfId="2628" xr:uid="{00000000-0005-0000-0000-0000AA080000}"/>
    <cellStyle name="Normal 7 4 5 3 5 2" xfId="5889" xr:uid="{23142878-3E64-49A3-BA10-E99C203598A0}"/>
    <cellStyle name="Normal 7 4 5 3 5 2 2" xfId="26002" xr:uid="{BEF8B5AC-3BC3-4BD5-A597-7EC34795E82A}"/>
    <cellStyle name="Normal 7 4 5 3 5 2 3" xfId="15299" xr:uid="{1178578C-D67A-4B6C-8AFA-C38FDC910A54}"/>
    <cellStyle name="Normal 7 4 5 3 5 3" xfId="7752" xr:uid="{D6A72C4C-0188-4478-8821-B4BACD68C0F8}"/>
    <cellStyle name="Normal 7 4 5 3 5 3 2" xfId="18132" xr:uid="{046EB1D8-C08A-4410-B8C1-BA9D1632C251}"/>
    <cellStyle name="Normal 7 4 5 3 5 4" xfId="10585" xr:uid="{D00AB987-4839-467C-A7C1-09C933AED028}"/>
    <cellStyle name="Normal 7 4 5 3 5 4 2" xfId="20965" xr:uid="{147252C8-FADB-4773-B582-3E7DBC0152CB}"/>
    <cellStyle name="Normal 7 4 5 3 5 5" xfId="22877" xr:uid="{F78359D1-4FFF-4A2A-A148-43F4BFFDE41B}"/>
    <cellStyle name="Normal 7 4 5 3 5 6" xfId="13015" xr:uid="{0E89B7A7-D291-437F-B36D-3DABFBB30ECB}"/>
    <cellStyle name="Normal 7 4 5 3 6" xfId="4221" xr:uid="{6733272E-A744-4F20-B62A-DCC6BF90E6DB}"/>
    <cellStyle name="Normal 7 4 5 3 6 2" xfId="8992" xr:uid="{BD24733A-6C45-4563-87F3-273B8C8CA50A}"/>
    <cellStyle name="Normal 7 4 5 3 6 2 2" xfId="19372" xr:uid="{5DF50BFC-DDA0-4805-926D-A233BFE2283F}"/>
    <cellStyle name="Normal 7 4 5 3 6 3" xfId="11825" xr:uid="{87FB4150-563F-4FE9-8252-81900F4010FF}"/>
    <cellStyle name="Normal 7 4 5 3 6 3 2" xfId="22205" xr:uid="{3AEBE2F6-8496-45AA-B148-6F773FFCB072}"/>
    <cellStyle name="Normal 7 4 5 3 6 4" xfId="23590" xr:uid="{96941FE2-5BA6-45C7-94A9-6E6D07771D06}"/>
    <cellStyle name="Normal 7 4 5 3 6 5" xfId="16539" xr:uid="{AC15E640-E84D-4419-A405-D7592B8FFC29}"/>
    <cellStyle name="Normal 7 4 5 3 7" xfId="5456" xr:uid="{CB254C3D-8328-438C-BCB2-8175D5A7D7C0}"/>
    <cellStyle name="Normal 7 4 5 3 7 2" xfId="14753" xr:uid="{BF2EACDD-1085-482B-92B4-1207E9B75013}"/>
    <cellStyle name="Normal 7 4 5 3 8" xfId="7206" xr:uid="{AE704272-A315-4F5C-9074-FE104449892B}"/>
    <cellStyle name="Normal 7 4 5 3 8 2" xfId="17586" xr:uid="{0E02743E-A4C4-4CC3-8694-090F8FA53EAF}"/>
    <cellStyle name="Normal 7 4 5 3 9" xfId="10039" xr:uid="{0B61A119-BD13-445E-90A8-6817F9C647CE}"/>
    <cellStyle name="Normal 7 4 5 3 9 2" xfId="20419" xr:uid="{0BB920D2-DADD-49BC-BF35-D06395A6B8A6}"/>
    <cellStyle name="Normal 7 4 5 4" xfId="1441" xr:uid="{00000000-0005-0000-0000-000078070000}"/>
    <cellStyle name="Normal 7 4 5 4 2" xfId="3470" xr:uid="{00000000-0005-0000-0000-0000AC080000}"/>
    <cellStyle name="Normal 7 4 5 4 2 2" xfId="6524" xr:uid="{42FBD595-D5B7-4AB9-8D34-D4A4C1708753}"/>
    <cellStyle name="Normal 7 4 5 4 2 2 2" xfId="25969" xr:uid="{2980C43F-A4A4-4484-B060-7C9B30649953}"/>
    <cellStyle name="Normal 7 4 5 4 2 2 3" xfId="16095" xr:uid="{DCD9613D-4A7E-43F9-A40E-EE3F54EC9E4B}"/>
    <cellStyle name="Normal 7 4 5 4 2 3" xfId="8548" xr:uid="{55FBFC02-499D-47BD-B532-C2640EB2B05D}"/>
    <cellStyle name="Normal 7 4 5 4 2 3 2" xfId="18928" xr:uid="{0F914924-E3DF-4011-854A-867251C0B59B}"/>
    <cellStyle name="Normal 7 4 5 4 2 4" xfId="11381" xr:uid="{13AC4B8A-9E5B-474E-9E6C-EE4AE33C4E9C}"/>
    <cellStyle name="Normal 7 4 5 4 2 4 2" xfId="21761" xr:uid="{90CA32E0-CB42-40E4-9F5A-8DB54EAC6541}"/>
    <cellStyle name="Normal 7 4 5 4 2 5" xfId="22769" xr:uid="{94BBA90A-4A8B-48E8-A640-3995F7A77AF9}"/>
    <cellStyle name="Normal 7 4 5 4 2 6" xfId="14056" xr:uid="{B7C92D4B-1964-4EB7-9CFC-E84F2E7C7CAE}"/>
    <cellStyle name="Normal 7 4 5 4 3" xfId="4371" xr:uid="{982E9A28-BAEF-4D2A-BA36-1FA1CE6DD9F4}"/>
    <cellStyle name="Normal 7 4 5 4 3 2" xfId="9142" xr:uid="{B712051D-32A4-43A4-8A2F-54401EFD0C75}"/>
    <cellStyle name="Normal 7 4 5 4 3 2 2" xfId="29185" xr:uid="{99D741DD-8818-4024-9257-3A11E348F120}"/>
    <cellStyle name="Normal 7 4 5 4 3 2 3" xfId="19522" xr:uid="{8264D096-1196-40D9-B548-697DC033D31E}"/>
    <cellStyle name="Normal 7 4 5 4 3 3" xfId="11975" xr:uid="{152172AE-EAFB-467A-95C5-81277FA4B09E}"/>
    <cellStyle name="Normal 7 4 5 4 3 3 2" xfId="22355" xr:uid="{0508528A-A947-49DE-AF97-F946734EE209}"/>
    <cellStyle name="Normal 7 4 5 4 3 4" xfId="25529" xr:uid="{E6EC1743-A75B-4844-8031-40D139C09885}"/>
    <cellStyle name="Normal 7 4 5 4 3 5" xfId="16689" xr:uid="{36DC94FC-6C39-42C6-91E1-F72E73567142}"/>
    <cellStyle name="Normal 7 4 5 4 4" xfId="5457" xr:uid="{F4736D85-8878-4FA8-923A-E1403838DB9E}"/>
    <cellStyle name="Normal 7 4 5 4 4 2" xfId="26570" xr:uid="{624BF12C-C3D0-4C8B-A536-EFF8619DDA34}"/>
    <cellStyle name="Normal 7 4 5 4 4 3" xfId="14754" xr:uid="{1B9A5E26-C8C1-483B-9DFB-4844385D2F0A}"/>
    <cellStyle name="Normal 7 4 5 4 5" xfId="7207" xr:uid="{D60782DB-55D6-48B1-956D-983D1F530E6E}"/>
    <cellStyle name="Normal 7 4 5 4 5 2" xfId="17587" xr:uid="{5D06CA8C-1AD9-4647-94A1-100975BFC402}"/>
    <cellStyle name="Normal 7 4 5 4 6" xfId="10040" xr:uid="{B046BC94-B393-4FC2-B26B-E939306116A1}"/>
    <cellStyle name="Normal 7 4 5 4 6 2" xfId="20420" xr:uid="{E0179641-1977-468D-A4DF-EE6E9ED518F0}"/>
    <cellStyle name="Normal 7 4 5 4 7" xfId="25043" xr:uid="{DAD150E5-63F9-456D-9DE2-ECABA4755ED5}"/>
    <cellStyle name="Normal 7 4 5 4 8" xfId="13310" xr:uid="{8A287C97-45FB-442A-B27F-6A8E1BE93E89}"/>
    <cellStyle name="Normal 7 4 5 5" xfId="3471" xr:uid="{00000000-0005-0000-0000-0000AD080000}"/>
    <cellStyle name="Normal 7 4 5 5 2" xfId="4592" xr:uid="{35926369-7039-4EEC-B75A-3BB1B347393D}"/>
    <cellStyle name="Normal 7 4 5 5 2 2" xfId="9363" xr:uid="{546177B1-454A-4B2A-BFEC-6304F37CC577}"/>
    <cellStyle name="Normal 7 4 5 5 2 2 2" xfId="29333" xr:uid="{CC14DF5E-FE0D-486C-AAF8-1B25ECD8B96E}"/>
    <cellStyle name="Normal 7 4 5 5 2 2 3" xfId="19743" xr:uid="{87C6055A-3964-4D38-8D4A-CE748D2E6B01}"/>
    <cellStyle name="Normal 7 4 5 5 2 3" xfId="12196" xr:uid="{2EC098A8-4B36-4970-AF8C-00FFD5C5EBAE}"/>
    <cellStyle name="Normal 7 4 5 5 2 3 2" xfId="22576" xr:uid="{22FC2890-9AC8-4682-9492-D716708225D3}"/>
    <cellStyle name="Normal 7 4 5 5 2 4" xfId="25012" xr:uid="{BCC1CDE4-D924-4A74-ABE2-BC5407609446}"/>
    <cellStyle name="Normal 7 4 5 5 2 5" xfId="16910" xr:uid="{004673F0-7811-480D-A61E-403C4EE5590B}"/>
    <cellStyle name="Normal 7 4 5 5 3" xfId="6525" xr:uid="{E3206B87-3C43-4C2E-8780-6DE350835BA0}"/>
    <cellStyle name="Normal 7 4 5 5 3 2" xfId="27458" xr:uid="{2502B905-3FA1-4966-ACCB-BC7CAACEF295}"/>
    <cellStyle name="Normal 7 4 5 5 3 3" xfId="16096" xr:uid="{996D8786-8EBA-4700-BBEC-ED4C5AC1B543}"/>
    <cellStyle name="Normal 7 4 5 5 4" xfId="8549" xr:uid="{82075F95-A6E9-4D35-A9F0-06F7AC3631A3}"/>
    <cellStyle name="Normal 7 4 5 5 4 2" xfId="18929" xr:uid="{A9FEF4C5-48FB-455A-BC90-FD1F945BC554}"/>
    <cellStyle name="Normal 7 4 5 5 5" xfId="11382" xr:uid="{6649B145-16D2-42EB-9E9A-6272A5863D30}"/>
    <cellStyle name="Normal 7 4 5 5 5 2" xfId="21762" xr:uid="{23C63933-20B4-4F27-B148-5287C908DEA0}"/>
    <cellStyle name="Normal 7 4 5 5 6" xfId="24609" xr:uid="{EA31AACA-524A-4320-BE62-8957480C0168}"/>
    <cellStyle name="Normal 7 4 5 5 7" xfId="14057" xr:uid="{4CB9380D-C10B-4E9E-B0DE-819499236CC6}"/>
    <cellStyle name="Normal 7 4 5 6" xfId="2994" xr:uid="{00000000-0005-0000-0000-0000AE080000}"/>
    <cellStyle name="Normal 7 4 5 6 2" xfId="6143" xr:uid="{329964A5-29AB-4E50-A18A-0A87C77E0CD2}"/>
    <cellStyle name="Normal 7 4 5 6 2 2" xfId="26281" xr:uid="{F6A11925-35D7-4E7B-A272-D237D9A4867B}"/>
    <cellStyle name="Normal 7 4 5 6 2 3" xfId="15621" xr:uid="{8C08E7FF-2AAA-4A1F-ABA8-09F53F075606}"/>
    <cellStyle name="Normal 7 4 5 6 3" xfId="8074" xr:uid="{3CE81D40-D365-4DDF-AD91-51407A1C4B00}"/>
    <cellStyle name="Normal 7 4 5 6 3 2" xfId="18454" xr:uid="{2699446A-D6E3-4CE3-B055-4CB4598BFD69}"/>
    <cellStyle name="Normal 7 4 5 6 4" xfId="10907" xr:uid="{C0D1FBFA-0F28-4D12-A591-2DBC776B99E0}"/>
    <cellStyle name="Normal 7 4 5 6 4 2" xfId="21287" xr:uid="{9C1F2FD1-FEB8-41EF-98CD-A19DD9AE8D71}"/>
    <cellStyle name="Normal 7 4 5 6 5" xfId="23242" xr:uid="{76C9B4D9-2046-4620-9B09-B04B8044D621}"/>
    <cellStyle name="Normal 7 4 5 6 6" xfId="13492" xr:uid="{94814A25-6D71-4B56-BB2B-1EF7487F1533}"/>
    <cellStyle name="Normal 7 4 5 7" xfId="2465" xr:uid="{00000000-0005-0000-0000-0000AF080000}"/>
    <cellStyle name="Normal 7 4 5 7 2" xfId="5755" xr:uid="{0806CEDE-82C4-4757-94A1-D4A364F385D3}"/>
    <cellStyle name="Normal 7 4 5 7 2 2" xfId="27822" xr:uid="{D8A20EC4-0930-48B5-BB8D-002EEEFF8B79}"/>
    <cellStyle name="Normal 7 4 5 7 2 3" xfId="15136" xr:uid="{DAB03735-5BCD-45F9-965F-F78638AB8C71}"/>
    <cellStyle name="Normal 7 4 5 7 3" xfId="7589" xr:uid="{ED185F1D-0AFD-46B2-AFBC-5817A752073C}"/>
    <cellStyle name="Normal 7 4 5 7 3 2" xfId="17969" xr:uid="{2A1AE796-8920-4BEB-9B03-81203931504B}"/>
    <cellStyle name="Normal 7 4 5 7 4" xfId="10422" xr:uid="{F3CE7AE9-9597-4D70-ADB1-9CD09D5303E7}"/>
    <cellStyle name="Normal 7 4 5 7 4 2" xfId="20802" xr:uid="{4BD12F4B-85C9-443B-ADB6-EB5598A001F6}"/>
    <cellStyle name="Normal 7 4 5 7 5" xfId="24684" xr:uid="{7F498DCC-8B79-42AE-A66D-651ED3928429}"/>
    <cellStyle name="Normal 7 4 5 7 6" xfId="12852" xr:uid="{9679F6B9-5814-4809-BD04-04514E08081E}"/>
    <cellStyle name="Normal 7 4 5 8" xfId="2219" xr:uid="{00000000-0005-0000-0000-00009E080000}"/>
    <cellStyle name="Normal 7 4 5 8 2" xfId="7345" xr:uid="{F557962B-98E4-404E-BF09-964D44DF646A}"/>
    <cellStyle name="Normal 7 4 5 8 2 2" xfId="17725" xr:uid="{AC796349-D30C-4D4B-B059-04E362F1D48F}"/>
    <cellStyle name="Normal 7 4 5 8 3" xfId="10178" xr:uid="{65D29BBD-196A-4C9A-871F-33946F3CB743}"/>
    <cellStyle name="Normal 7 4 5 8 3 2" xfId="20558" xr:uid="{0A8EC2C8-C8BA-4B53-896F-A5393B55CE64}"/>
    <cellStyle name="Normal 7 4 5 8 4" xfId="25053" xr:uid="{1DAEE79F-B8A0-4360-B81F-5E1789B45645}"/>
    <cellStyle name="Normal 7 4 5 8 5" xfId="14892" xr:uid="{9007E917-66A3-431C-88DD-43C81AF06304}"/>
    <cellStyle name="Normal 7 4 5 9" xfId="4071" xr:uid="{3A901DB5-58D0-4820-A143-9FCA31460F7B}"/>
    <cellStyle name="Normal 7 4 5 9 2" xfId="8850" xr:uid="{700C17F6-D58A-408C-990F-C332EC8EC78C}"/>
    <cellStyle name="Normal 7 4 5 9 2 2" xfId="19230" xr:uid="{21BE3DC1-CB27-4FAF-BB6A-6FA87890E308}"/>
    <cellStyle name="Normal 7 4 5 9 3" xfId="11683" xr:uid="{1CB0413C-DD3D-4618-9B8E-208420E02059}"/>
    <cellStyle name="Normal 7 4 5 9 3 2" xfId="22063" xr:uid="{5227A0D6-DE0B-44F1-888B-5E60B3D3CD5C}"/>
    <cellStyle name="Normal 7 4 5 9 4" xfId="16397" xr:uid="{C8264871-7043-484B-8B5D-04A589B9A087}"/>
    <cellStyle name="Normal 7 4 6" xfId="1442" xr:uid="{00000000-0005-0000-0000-000079070000}"/>
    <cellStyle name="Normal 7 4 6 10" xfId="7208" xr:uid="{9D0BAB81-E060-46C4-A067-C3886DD2E4F5}"/>
    <cellStyle name="Normal 7 4 6 10 2" xfId="17588" xr:uid="{9281F678-6949-4A54-9733-A9AB1BF089C4}"/>
    <cellStyle name="Normal 7 4 6 11" xfId="10041" xr:uid="{579AAEC4-267E-45D8-8DA8-18AB3513478E}"/>
    <cellStyle name="Normal 7 4 6 11 2" xfId="20421" xr:uid="{59AE8321-472F-48C9-9BCE-38BE78599AF0}"/>
    <cellStyle name="Normal 7 4 6 12" xfId="24331" xr:uid="{BBFED37D-C0AD-4F14-AA04-70C6AE104C62}"/>
    <cellStyle name="Normal 7 4 6 13" xfId="12433" xr:uid="{6BCE06AF-85C4-4CC2-A918-E39D433FF0CD}"/>
    <cellStyle name="Normal 7 4 6 2" xfId="1443" xr:uid="{00000000-0005-0000-0000-00007A070000}"/>
    <cellStyle name="Normal 7 4 6 2 10" xfId="10042" xr:uid="{015A21AC-34D4-4826-84DF-2A188863A218}"/>
    <cellStyle name="Normal 7 4 6 2 10 2" xfId="20422" xr:uid="{57D37285-A06B-422F-B2D6-F44DF926CFBE}"/>
    <cellStyle name="Normal 7 4 6 2 11" xfId="24462" xr:uid="{3A31A8B7-2F92-472E-B7B5-9E887E7C8D00}"/>
    <cellStyle name="Normal 7 4 6 2 12" xfId="12637" xr:uid="{36FBE80E-5417-4AF5-86DE-81A4404606E3}"/>
    <cellStyle name="Normal 7 4 6 2 2" xfId="1444" xr:uid="{00000000-0005-0000-0000-00007B070000}"/>
    <cellStyle name="Normal 7 4 6 2 2 2" xfId="3473" xr:uid="{00000000-0005-0000-0000-0000B3080000}"/>
    <cellStyle name="Normal 7 4 6 2 2 2 2" xfId="6527" xr:uid="{2F811766-F2D8-4F4A-BA50-EF6F59704A35}"/>
    <cellStyle name="Normal 7 4 6 2 2 2 2 2" xfId="28017" xr:uid="{0EDEF980-8DC6-4133-825D-0AC672B945BF}"/>
    <cellStyle name="Normal 7 4 6 2 2 2 2 3" xfId="28172" xr:uid="{C9E9391A-CE76-400B-A4DD-A6C96FC18D1A}"/>
    <cellStyle name="Normal 7 4 6 2 2 2 2 4" xfId="16098" xr:uid="{3605FF11-A96C-4B5F-8FB7-99805CCB62D8}"/>
    <cellStyle name="Normal 7 4 6 2 2 2 3" xfId="8551" xr:uid="{C4F74542-B8A6-42C1-A393-BC01099B8C81}"/>
    <cellStyle name="Normal 7 4 6 2 2 2 3 2" xfId="28942" xr:uid="{484EA8FF-A658-414F-9465-055E6F23859F}"/>
    <cellStyle name="Normal 7 4 6 2 2 2 3 3" xfId="18931" xr:uid="{6981B120-B073-420F-B6D7-0CB1E2F8A322}"/>
    <cellStyle name="Normal 7 4 6 2 2 2 4" xfId="11384" xr:uid="{395CAD96-80CB-41CA-BD86-7FD10E6DB9DF}"/>
    <cellStyle name="Normal 7 4 6 2 2 2 4 2" xfId="21764" xr:uid="{50EB8523-F2CE-4146-8B69-A2E310D75B9E}"/>
    <cellStyle name="Normal 7 4 6 2 2 2 5" xfId="23313" xr:uid="{7176CF5D-11D8-4B27-8F9A-BFE9DC434CCA}"/>
    <cellStyle name="Normal 7 4 6 2 2 2 6" xfId="14059" xr:uid="{D5A276A3-7024-4E73-9B16-9116CA47891B}"/>
    <cellStyle name="Normal 7 4 6 2 2 3" xfId="4374" xr:uid="{A95130CF-C1A4-4A97-BA51-A9E1E46AC1AE}"/>
    <cellStyle name="Normal 7 4 6 2 2 3 2" xfId="9145" xr:uid="{8FB22CD3-2825-4E0D-8E2B-C6AE3C0C82EF}"/>
    <cellStyle name="Normal 7 4 6 2 2 3 2 2" xfId="29188" xr:uid="{D13D335D-E041-48E9-B7D1-4A67740958C5}"/>
    <cellStyle name="Normal 7 4 6 2 2 3 2 3" xfId="19525" xr:uid="{DB344710-F17E-418C-B4A2-630026663705}"/>
    <cellStyle name="Normal 7 4 6 2 2 3 3" xfId="11978" xr:uid="{8B36AEBF-4134-4BF8-A36C-9786466154DA}"/>
    <cellStyle name="Normal 7 4 6 2 2 3 3 2" xfId="22358" xr:uid="{C7F59C12-9CF7-4B47-9F45-F7C1BEC7C5BE}"/>
    <cellStyle name="Normal 7 4 6 2 2 3 4" xfId="25162" xr:uid="{3C115A6D-5126-4E2C-B507-31228BFAAE47}"/>
    <cellStyle name="Normal 7 4 6 2 2 3 5" xfId="16692" xr:uid="{D66D56DF-7F5C-49BE-BBB9-7F2F3686A2B0}"/>
    <cellStyle name="Normal 7 4 6 2 2 4" xfId="5460" xr:uid="{0CC6A5EB-0BCE-4510-BA88-5FEA0A5CE841}"/>
    <cellStyle name="Normal 7 4 6 2 2 4 2" xfId="28461" xr:uid="{5B671DBE-841C-4EF3-B4B0-44130DDBD783}"/>
    <cellStyle name="Normal 7 4 6 2 2 4 3" xfId="14757" xr:uid="{EDEA2358-8CBB-4A34-ADCC-15B892D84035}"/>
    <cellStyle name="Normal 7 4 6 2 2 5" xfId="7210" xr:uid="{C8622CF0-6FD8-4D48-B3CB-2AF7D2A7302D}"/>
    <cellStyle name="Normal 7 4 6 2 2 5 2" xfId="17590" xr:uid="{61377672-1CFC-4732-A347-7DE660EB372D}"/>
    <cellStyle name="Normal 7 4 6 2 2 6" xfId="10043" xr:uid="{65A19268-3767-4078-A796-2C4CBC861A87}"/>
    <cellStyle name="Normal 7 4 6 2 2 6 2" xfId="20423" xr:uid="{6EEB025A-54AB-4B21-B3FD-EFE52BBACBEC}"/>
    <cellStyle name="Normal 7 4 6 2 2 7" xfId="24148" xr:uid="{DF5D084C-42C6-42A0-B7E0-1157BB69E3A5}"/>
    <cellStyle name="Normal 7 4 6 2 2 8" xfId="13314" xr:uid="{165DDDD3-124E-47C3-91DC-3E4956AB94E1}"/>
    <cellStyle name="Normal 7 4 6 2 3" xfId="3474" xr:uid="{00000000-0005-0000-0000-0000B4080000}"/>
    <cellStyle name="Normal 7 4 6 2 3 2" xfId="4593" xr:uid="{AA9A90EB-6786-4553-BCF1-820E08D62D55}"/>
    <cellStyle name="Normal 7 4 6 2 3 2 2" xfId="9364" xr:uid="{C2246DDC-4E13-4C61-8968-6177DDB50795}"/>
    <cellStyle name="Normal 7 4 6 2 3 2 2 2" xfId="29334" xr:uid="{31266F53-CA8F-4EF3-8346-F5CE4DF6BBA1}"/>
    <cellStyle name="Normal 7 4 6 2 3 2 2 3" xfId="19744" xr:uid="{35689738-0262-4E2E-BAF1-64F685E77766}"/>
    <cellStyle name="Normal 7 4 6 2 3 2 3" xfId="12197" xr:uid="{BE3011C3-5EC8-436E-AAD2-BD8EF622F124}"/>
    <cellStyle name="Normal 7 4 6 2 3 2 3 2" xfId="22577" xr:uid="{8CC6CDDA-E727-4ED4-A72A-05F6C13D9FD8}"/>
    <cellStyle name="Normal 7 4 6 2 3 2 4" xfId="23991" xr:uid="{4D51B64E-BCB2-4EE1-B006-9BC0CD8C2EF3}"/>
    <cellStyle name="Normal 7 4 6 2 3 2 5" xfId="16911" xr:uid="{012AE3E8-1ED9-4641-AB2A-A7BB3922440C}"/>
    <cellStyle name="Normal 7 4 6 2 3 3" xfId="6528" xr:uid="{2EFCFD26-23A9-43B4-8E21-F6FB3260333C}"/>
    <cellStyle name="Normal 7 4 6 2 3 3 2" xfId="26700" xr:uid="{B4B5CA8E-1E02-446A-B17B-F16112AD7BB4}"/>
    <cellStyle name="Normal 7 4 6 2 3 3 3" xfId="16099" xr:uid="{6F902B5B-0EF3-4C63-810A-D291B05A10F1}"/>
    <cellStyle name="Normal 7 4 6 2 3 4" xfId="8552" xr:uid="{4687F2C9-0B83-42E4-B559-9E6EF6827985}"/>
    <cellStyle name="Normal 7 4 6 2 3 4 2" xfId="18932" xr:uid="{3B844C43-1343-40FE-BD7C-093E5C60487E}"/>
    <cellStyle name="Normal 7 4 6 2 3 5" xfId="11385" xr:uid="{D9D4C41C-9940-41B4-83A4-0C3BF2E3A360}"/>
    <cellStyle name="Normal 7 4 6 2 3 5 2" xfId="21765" xr:uid="{3A4A0930-732E-4036-913C-716D778E0713}"/>
    <cellStyle name="Normal 7 4 6 2 3 6" xfId="22898" xr:uid="{FC5630F8-D770-4D8E-B960-DE9C0187F3DE}"/>
    <cellStyle name="Normal 7 4 6 2 3 7" xfId="14060" xr:uid="{4CE8185E-7E44-4B27-A157-43795DCE7A16}"/>
    <cellStyle name="Normal 7 4 6 2 4" xfId="3472" xr:uid="{00000000-0005-0000-0000-0000B5080000}"/>
    <cellStyle name="Normal 7 4 6 2 4 2" xfId="6526" xr:uid="{A7065ACD-749C-4101-B617-76BAE472C0A7}"/>
    <cellStyle name="Normal 7 4 6 2 4 2 2" xfId="25904" xr:uid="{B86BAEC1-F979-42C6-99B5-2C2E12484112}"/>
    <cellStyle name="Normal 7 4 6 2 4 2 3" xfId="16097" xr:uid="{58F29C10-D636-4686-938A-855CF3DCD771}"/>
    <cellStyle name="Normal 7 4 6 2 4 3" xfId="8550" xr:uid="{0AEA8D9C-556A-403C-B4B1-97E240CDC933}"/>
    <cellStyle name="Normal 7 4 6 2 4 3 2" xfId="18930" xr:uid="{79DB9C0E-2454-4F95-BF3E-02655D6D29C7}"/>
    <cellStyle name="Normal 7 4 6 2 4 4" xfId="11383" xr:uid="{5704E751-D96F-4DBF-859F-4DEFDDB9AB3D}"/>
    <cellStyle name="Normal 7 4 6 2 4 4 2" xfId="21763" xr:uid="{731B8A3F-E65F-4DA0-8B6C-75A01AF6462B}"/>
    <cellStyle name="Normal 7 4 6 2 4 5" xfId="25049" xr:uid="{F842D7F2-DBC3-4B01-8A2B-4FBB6AB1F674}"/>
    <cellStyle name="Normal 7 4 6 2 4 6" xfId="14058" xr:uid="{3FA029E0-83EC-4C1E-924F-02FAFF8C3151}"/>
    <cellStyle name="Normal 7 4 6 2 5" xfId="2611" xr:uid="{00000000-0005-0000-0000-0000B6080000}"/>
    <cellStyle name="Normal 7 4 6 2 5 2" xfId="5874" xr:uid="{ED28E35E-3B05-43CA-8272-C98CFE752A4D}"/>
    <cellStyle name="Normal 7 4 6 2 5 2 2" xfId="28340" xr:uid="{AFB9A578-F33D-4994-B6A6-915A59C8352E}"/>
    <cellStyle name="Normal 7 4 6 2 5 2 3" xfId="15282" xr:uid="{183E967D-EBC3-47C1-BAF4-AC54C24D929C}"/>
    <cellStyle name="Normal 7 4 6 2 5 3" xfId="7735" xr:uid="{7E3AB69C-436C-401C-9731-4BF2E5CA0323}"/>
    <cellStyle name="Normal 7 4 6 2 5 3 2" xfId="18115" xr:uid="{37B93855-0475-488B-AD3D-C61E28883DFC}"/>
    <cellStyle name="Normal 7 4 6 2 5 4" xfId="10568" xr:uid="{B178F962-2657-4F24-AA8F-DE264DF48D23}"/>
    <cellStyle name="Normal 7 4 6 2 5 4 2" xfId="20948" xr:uid="{077C6A62-37F7-425D-AABA-A9B4B25DC1F8}"/>
    <cellStyle name="Normal 7 4 6 2 5 5" xfId="24141" xr:uid="{5151E569-3E21-4983-BF90-72E5D7566DF1}"/>
    <cellStyle name="Normal 7 4 6 2 5 6" xfId="12998" xr:uid="{B0D1F0C8-B578-42DD-9297-A7A26493E6A5}"/>
    <cellStyle name="Normal 7 4 6 2 6" xfId="2404" xr:uid="{00000000-0005-0000-0000-0000B1080000}"/>
    <cellStyle name="Normal 7 4 6 2 6 2" xfId="7530" xr:uid="{3E5CC756-B253-4B3C-9DB5-BDF4E3049137}"/>
    <cellStyle name="Normal 7 4 6 2 6 2 2" xfId="17910" xr:uid="{4F7B4801-3A30-4063-9945-9276C0972B4A}"/>
    <cellStyle name="Normal 7 4 6 2 6 3" xfId="10363" xr:uid="{D328754E-1865-498D-ABA5-A3AA117E1F7A}"/>
    <cellStyle name="Normal 7 4 6 2 6 3 2" xfId="20743" xr:uid="{89CE0C2E-16F7-4DA9-9179-5B9D4093E09C}"/>
    <cellStyle name="Normal 7 4 6 2 6 4" xfId="23612" xr:uid="{C63B725F-10E9-4005-B129-185D18AB4974}"/>
    <cellStyle name="Normal 7 4 6 2 6 5" xfId="15077" xr:uid="{686D7622-0DA7-455A-B5E0-6173D814EE00}"/>
    <cellStyle name="Normal 7 4 6 2 7" xfId="4104" xr:uid="{FBC0C879-14E9-4755-8B03-4CDD731C2FC5}"/>
    <cellStyle name="Normal 7 4 6 2 7 2" xfId="8877" xr:uid="{C58BACB1-648D-4A62-8DF5-AE1F6BC94290}"/>
    <cellStyle name="Normal 7 4 6 2 7 2 2" xfId="19257" xr:uid="{9DE98E81-F832-46FD-90D4-FD7D25B8E057}"/>
    <cellStyle name="Normal 7 4 6 2 7 3" xfId="11710" xr:uid="{74A38B67-90CA-4EEB-BF93-499AD9B73FD6}"/>
    <cellStyle name="Normal 7 4 6 2 7 3 2" xfId="22090" xr:uid="{D7F29AF2-0D5B-41BE-82B6-57DAC19ABB89}"/>
    <cellStyle name="Normal 7 4 6 2 7 4" xfId="16424" xr:uid="{637739DF-7C78-4B06-938E-04C37FC8F35F}"/>
    <cellStyle name="Normal 7 4 6 2 8" xfId="5459" xr:uid="{2F886AA2-4DDA-40FD-9E88-F748B011B828}"/>
    <cellStyle name="Normal 7 4 6 2 8 2" xfId="14756" xr:uid="{7FA1EA60-EAA8-429A-A717-719E22507350}"/>
    <cellStyle name="Normal 7 4 6 2 9" xfId="7209" xr:uid="{0EBDD1CB-AD53-45F4-AA45-AB9B37BCF00A}"/>
    <cellStyle name="Normal 7 4 6 2 9 2" xfId="17589" xr:uid="{6BC88A3B-1DCE-4ABE-9228-C1F329747FBB}"/>
    <cellStyle name="Normal 7 4 6 3" xfId="1445" xr:uid="{00000000-0005-0000-0000-00007C070000}"/>
    <cellStyle name="Normal 7 4 6 3 2" xfId="3475" xr:uid="{00000000-0005-0000-0000-0000B8080000}"/>
    <cellStyle name="Normal 7 4 6 3 2 2" xfId="6529" xr:uid="{35017E7D-4080-453E-9AB5-4EBD7D742297}"/>
    <cellStyle name="Normal 7 4 6 3 2 2 2" xfId="25594" xr:uid="{0F8CE7FB-386C-435B-A026-98059F5A95A9}"/>
    <cellStyle name="Normal 7 4 6 3 2 2 3" xfId="28534" xr:uid="{1F2CEFE1-D1FE-4130-ACC8-FD585A24FA99}"/>
    <cellStyle name="Normal 7 4 6 3 2 2 4" xfId="16100" xr:uid="{88626788-AA4A-42B7-8834-79CDBF1F5327}"/>
    <cellStyle name="Normal 7 4 6 3 2 3" xfId="8553" xr:uid="{8FB01244-A933-4F0C-BCDB-A633B5525C26}"/>
    <cellStyle name="Normal 7 4 6 3 2 3 2" xfId="28943" xr:uid="{B5BAFC47-2B98-4822-959C-22BE61FD9BC3}"/>
    <cellStyle name="Normal 7 4 6 3 2 3 3" xfId="18933" xr:uid="{763CE3F2-E5C5-47D8-BA0B-756F115B01F4}"/>
    <cellStyle name="Normal 7 4 6 3 2 4" xfId="11386" xr:uid="{3581D6B7-B0E6-457A-AA56-376099B8AF45}"/>
    <cellStyle name="Normal 7 4 6 3 2 4 2" xfId="21766" xr:uid="{9EAA1A85-C736-4161-8EB5-AE161B56076D}"/>
    <cellStyle name="Normal 7 4 6 3 2 5" xfId="23680" xr:uid="{F6B9E067-6AA6-466A-B3C9-A78C4E1F66B9}"/>
    <cellStyle name="Normal 7 4 6 3 2 6" xfId="14061" xr:uid="{22FA1A24-F2FC-4BFE-8BAB-1373E623DF80}"/>
    <cellStyle name="Normal 7 4 6 3 3" xfId="2836" xr:uid="{00000000-0005-0000-0000-0000B9080000}"/>
    <cellStyle name="Normal 7 4 6 3 3 2" xfId="6051" xr:uid="{9833E8C8-D664-4632-AEAC-06D0FE3225DB}"/>
    <cellStyle name="Normal 7 4 6 3 3 2 2" xfId="25924" xr:uid="{1F4B852F-4C06-42C4-AD07-13893317F0E1}"/>
    <cellStyle name="Normal 7 4 6 3 3 2 3" xfId="15505" xr:uid="{17B32C06-3280-4A63-81CA-C96A785D6C1D}"/>
    <cellStyle name="Normal 7 4 6 3 3 3" xfId="7958" xr:uid="{BC3F3018-7F28-4708-97DE-8915B1749A03}"/>
    <cellStyle name="Normal 7 4 6 3 3 3 2" xfId="18338" xr:uid="{27BA55F5-426F-4C43-9835-B844C5A2DD31}"/>
    <cellStyle name="Normal 7 4 6 3 3 4" xfId="10791" xr:uid="{EAA73794-EE82-4AE9-A943-B5B056B37C1A}"/>
    <cellStyle name="Normal 7 4 6 3 3 4 2" xfId="21171" xr:uid="{5A10CD32-36F2-438E-B345-DE2BDB4A9EFE}"/>
    <cellStyle name="Normal 7 4 6 3 3 5" xfId="22939" xr:uid="{FB4C0B42-AD50-4039-A7AA-357C00D435AC}"/>
    <cellStyle name="Normal 7 4 6 3 3 6" xfId="13313" xr:uid="{C3FCB08E-F407-46DD-8B97-023E94F4A4B3}"/>
    <cellStyle name="Normal 7 4 6 3 4" xfId="4222" xr:uid="{3D508AE3-1814-404D-9AC4-712273263D09}"/>
    <cellStyle name="Normal 7 4 6 3 4 2" xfId="8993" xr:uid="{CF3251C8-5F32-48E4-AEF0-9E4ECEFAC3C5}"/>
    <cellStyle name="Normal 7 4 6 3 4 2 2" xfId="29070" xr:uid="{1044CA18-5623-4314-B05D-5ABAAC6D8965}"/>
    <cellStyle name="Normal 7 4 6 3 4 2 3" xfId="19373" xr:uid="{3ADC7E10-6F86-492B-B40F-0999E1058B87}"/>
    <cellStyle name="Normal 7 4 6 3 4 3" xfId="11826" xr:uid="{059EDE9C-EEF9-4E19-A280-1845B7381291}"/>
    <cellStyle name="Normal 7 4 6 3 4 3 2" xfId="22206" xr:uid="{1E094AD0-1DCD-4C0E-9C66-5325193AEC02}"/>
    <cellStyle name="Normal 7 4 6 3 4 4" xfId="24426" xr:uid="{2757FBC0-CFF8-45CD-BA73-66D590E944AE}"/>
    <cellStyle name="Normal 7 4 6 3 4 5" xfId="16540" xr:uid="{E8F3403B-B7F8-45DF-841A-A643EC17ED5D}"/>
    <cellStyle name="Normal 7 4 6 3 5" xfId="5461" xr:uid="{ACED7834-840E-47D4-8EAE-013D3F8DD5E1}"/>
    <cellStyle name="Normal 7 4 6 3 5 2" xfId="28043" xr:uid="{DBA71A09-0ABB-419B-85A4-F90BCEADE320}"/>
    <cellStyle name="Normal 7 4 6 3 5 3" xfId="14758" xr:uid="{3F6B750F-8CA5-4894-B3FC-F21D8C721CA2}"/>
    <cellStyle name="Normal 7 4 6 3 6" xfId="7211" xr:uid="{C6DA2319-B02F-4D3C-BA00-AEB648EC567D}"/>
    <cellStyle name="Normal 7 4 6 3 6 2" xfId="17591" xr:uid="{F6ECAE9E-E100-48F6-90F1-82731369342C}"/>
    <cellStyle name="Normal 7 4 6 3 7" xfId="10044" xr:uid="{14B519C2-0820-4466-A584-7FE00120A0A3}"/>
    <cellStyle name="Normal 7 4 6 3 7 2" xfId="20424" xr:uid="{23B42D99-E8B9-470A-B34B-1E6BC71D1E6B}"/>
    <cellStyle name="Normal 7 4 6 3 8" xfId="23299" xr:uid="{D10B02A0-CC7F-451E-B557-50CF86281086}"/>
    <cellStyle name="Normal 7 4 6 3 9" xfId="12795" xr:uid="{4D297DEC-FC89-4059-A06B-191A9F90780A}"/>
    <cellStyle name="Normal 7 4 6 4" xfId="1446" xr:uid="{00000000-0005-0000-0000-00007D070000}"/>
    <cellStyle name="Normal 7 4 6 4 2" xfId="4594" xr:uid="{06556283-BC7A-40E8-B0B8-1D337E804B2B}"/>
    <cellStyle name="Normal 7 4 6 4 2 2" xfId="9365" xr:uid="{8802636A-28FD-46A2-8892-80F032F8547E}"/>
    <cellStyle name="Normal 7 4 6 4 2 2 2" xfId="29335" xr:uid="{61E34EF4-3A13-4C76-932B-12452DD5E700}"/>
    <cellStyle name="Normal 7 4 6 4 2 2 3" xfId="19745" xr:uid="{9021AC51-3EDE-4047-A68C-1E8C5C9E6091}"/>
    <cellStyle name="Normal 7 4 6 4 2 3" xfId="12198" xr:uid="{E5B5D3AD-DEE0-44EC-BCFE-0A1535C70484}"/>
    <cellStyle name="Normal 7 4 6 4 2 3 2" xfId="22578" xr:uid="{542A0DC7-1ED4-4D5E-AC95-46C3FA357628}"/>
    <cellStyle name="Normal 7 4 6 4 2 4" xfId="23084" xr:uid="{203B5CCE-9CAB-4CF3-AB1B-CA03B1CD66EE}"/>
    <cellStyle name="Normal 7 4 6 4 2 5" xfId="16912" xr:uid="{A4F82774-452B-493E-8F71-5D91F5FB0493}"/>
    <cellStyle name="Normal 7 4 6 4 3" xfId="5462" xr:uid="{B833A83F-A323-476C-BDC2-5D9177DC1535}"/>
    <cellStyle name="Normal 7 4 6 4 3 2" xfId="27061" xr:uid="{5B70F443-C489-4B90-8D3B-0BE26E28E497}"/>
    <cellStyle name="Normal 7 4 6 4 3 3" xfId="14759" xr:uid="{D5F94BAF-D334-43DC-B93D-852F0F7F4488}"/>
    <cellStyle name="Normal 7 4 6 4 4" xfId="7212" xr:uid="{BA01F59F-0ADB-4B7F-9840-4EDC9AA8FB21}"/>
    <cellStyle name="Normal 7 4 6 4 4 2" xfId="17592" xr:uid="{49834D77-38BE-4EF6-A045-C2AA3B4A435F}"/>
    <cellStyle name="Normal 7 4 6 4 5" xfId="10045" xr:uid="{7AFF5F4B-400D-4BCE-852F-FB4131887FFD}"/>
    <cellStyle name="Normal 7 4 6 4 5 2" xfId="20425" xr:uid="{1A653C84-D28E-46F4-871C-FFFD91262864}"/>
    <cellStyle name="Normal 7 4 6 4 6" xfId="23258" xr:uid="{3DF2D86D-5F6B-4241-8670-53457CA0D6BC}"/>
    <cellStyle name="Normal 7 4 6 4 7" xfId="14062" xr:uid="{EED9FD42-1709-4C37-A935-014C3E30E31B}"/>
    <cellStyle name="Normal 7 4 6 5" xfId="2995" xr:uid="{00000000-0005-0000-0000-0000BB080000}"/>
    <cellStyle name="Normal 7 4 6 5 2" xfId="6144" xr:uid="{55E48DA5-4B76-478A-BA7F-7495F63ACFBE}"/>
    <cellStyle name="Normal 7 4 6 5 2 2" xfId="22635" xr:uid="{67BD9E09-E9FD-4CC8-B327-D9551139194D}"/>
    <cellStyle name="Normal 7 4 6 5 2 3" xfId="26802" xr:uid="{643CC87A-6649-4CAA-9C93-5E302EDF844F}"/>
    <cellStyle name="Normal 7 4 6 5 2 4" xfId="15622" xr:uid="{0EFCFE9F-1BB0-4F14-9B97-C7E15DF2761F}"/>
    <cellStyle name="Normal 7 4 6 5 3" xfId="8075" xr:uid="{8814ED0B-8579-4B4A-ACC6-722A933F1F07}"/>
    <cellStyle name="Normal 7 4 6 5 3 2" xfId="28768" xr:uid="{CB6418F2-424E-4ABA-9D8A-0060B00E9E94}"/>
    <cellStyle name="Normal 7 4 6 5 3 3" xfId="18455" xr:uid="{7AAF2FE2-E9AE-437F-B825-DB61440AA9F7}"/>
    <cellStyle name="Normal 7 4 6 5 4" xfId="10908" xr:uid="{DFAA71AD-5AE9-4FD7-A701-8DD957708B93}"/>
    <cellStyle name="Normal 7 4 6 5 4 2" xfId="21288" xr:uid="{0F31019A-44AE-4AE4-8E49-3FAD3C383265}"/>
    <cellStyle name="Normal 7 4 6 5 5" xfId="24814" xr:uid="{55A88DCE-7EB1-4825-A9C5-5692F014DE4E}"/>
    <cellStyle name="Normal 7 4 6 5 6" xfId="13493" xr:uid="{DAFD1A46-5ED7-4040-809C-00EB2EDC4E0E}"/>
    <cellStyle name="Normal 7 4 6 6" xfId="2448" xr:uid="{00000000-0005-0000-0000-0000BC080000}"/>
    <cellStyle name="Normal 7 4 6 6 2" xfId="5741" xr:uid="{91DC8A24-84B8-44CC-8DAF-4A1B7006D8FA}"/>
    <cellStyle name="Normal 7 4 6 6 2 2" xfId="28601" xr:uid="{1008F856-5904-4562-8ABB-82B63C120CBB}"/>
    <cellStyle name="Normal 7 4 6 6 2 3" xfId="15119" xr:uid="{34BBFA9B-2282-4D60-A8D3-7F1983AF70F9}"/>
    <cellStyle name="Normal 7 4 6 6 3" xfId="7572" xr:uid="{38F769B6-93FF-41AE-989A-483E7E0C64A6}"/>
    <cellStyle name="Normal 7 4 6 6 3 2" xfId="17952" xr:uid="{E56532B5-334C-41A0-9408-9A8D9896B87A}"/>
    <cellStyle name="Normal 7 4 6 6 4" xfId="10405" xr:uid="{D4173E3F-45A5-4BB0-BA83-B0B90F13EDE9}"/>
    <cellStyle name="Normal 7 4 6 6 4 2" xfId="20785" xr:uid="{6E430E16-8CFC-444C-A9D6-F231C478AA65}"/>
    <cellStyle name="Normal 7 4 6 6 5" xfId="23459" xr:uid="{15E33F00-4954-4425-BC03-3D6722B643D9}"/>
    <cellStyle name="Normal 7 4 6 6 6" xfId="12835" xr:uid="{9DA777EC-6CF3-41AD-9C1B-C781CB28E336}"/>
    <cellStyle name="Normal 7 4 6 7" xfId="2202" xr:uid="{00000000-0005-0000-0000-0000B0080000}"/>
    <cellStyle name="Normal 7 4 6 7 2" xfId="7328" xr:uid="{A8F81ABD-473B-4918-9E04-DB1C766D92A5}"/>
    <cellStyle name="Normal 7 4 6 7 2 2" xfId="17708" xr:uid="{FDCE9D7A-B89D-40BB-BEA4-74A61A8B40CC}"/>
    <cellStyle name="Normal 7 4 6 7 3" xfId="10161" xr:uid="{2C0D19E8-C15D-422B-B923-BD2F5C035D3B}"/>
    <cellStyle name="Normal 7 4 6 7 3 2" xfId="20541" xr:uid="{394CAB9D-35A2-4A86-937B-5F0D8D6D7041}"/>
    <cellStyle name="Normal 7 4 6 7 4" xfId="24838" xr:uid="{9E5FDA80-4CAB-44E3-B4E4-46156B50308A}"/>
    <cellStyle name="Normal 7 4 6 7 5" xfId="14875" xr:uid="{5DF8B1D1-0475-4895-BFC3-551D63DE687A}"/>
    <cellStyle name="Normal 7 4 6 8" xfId="4072" xr:uid="{33E269F1-C808-433A-91A0-C4A75B23DD7C}"/>
    <cellStyle name="Normal 7 4 6 8 2" xfId="8851" xr:uid="{A6AB4A80-9BD7-4DBA-8503-88D339F7795E}"/>
    <cellStyle name="Normal 7 4 6 8 2 2" xfId="19231" xr:uid="{A79640B2-7119-4697-9C1C-115D9A4EAF16}"/>
    <cellStyle name="Normal 7 4 6 8 3" xfId="11684" xr:uid="{D99C783C-3268-4C21-8A0E-0C682639B465}"/>
    <cellStyle name="Normal 7 4 6 8 3 2" xfId="22064" xr:uid="{F152A3B2-D04F-4AD8-83C6-2BB298DF8924}"/>
    <cellStyle name="Normal 7 4 6 8 4" xfId="16398" xr:uid="{BD37A6C5-F0BE-4A49-BB6C-8F9B0900EB06}"/>
    <cellStyle name="Normal 7 4 6 9" xfId="5458" xr:uid="{71C8AF85-F312-4E30-893B-D1658E4F63A4}"/>
    <cellStyle name="Normal 7 4 6 9 2" xfId="14755" xr:uid="{F214C8CE-D46B-4D80-9E30-215AC376FC0F}"/>
    <cellStyle name="Normal 7 4 7" xfId="1447" xr:uid="{00000000-0005-0000-0000-00007E070000}"/>
    <cellStyle name="Normal 7 4 7 10" xfId="7213" xr:uid="{B79F1174-C0EF-43EE-B43A-E3C61683CAC6}"/>
    <cellStyle name="Normal 7 4 7 10 2" xfId="17593" xr:uid="{95B2FC8A-E885-4B3B-B5EC-02781C1A58EC}"/>
    <cellStyle name="Normal 7 4 7 11" xfId="10046" xr:uid="{61F7AF7F-836E-4902-8FA2-4DFDAF1457E1}"/>
    <cellStyle name="Normal 7 4 7 11 2" xfId="20426" xr:uid="{ACDF87DF-0957-4653-A0EB-E45124CC174F}"/>
    <cellStyle name="Normal 7 4 7 12" xfId="23782" xr:uid="{A414E85A-79DA-4583-8CF8-9F03726BE8F9}"/>
    <cellStyle name="Normal 7 4 7 13" xfId="12494" xr:uid="{E3FF85BB-8BF9-4B25-ADB5-6C1CD46C9B5C}"/>
    <cellStyle name="Normal 7 4 7 2" xfId="1448" xr:uid="{00000000-0005-0000-0000-00007F070000}"/>
    <cellStyle name="Normal 7 4 7 2 10" xfId="10047" xr:uid="{F40C03E6-EB31-4D47-9DB7-C15F15CCF13A}"/>
    <cellStyle name="Normal 7 4 7 2 10 2" xfId="20427" xr:uid="{F6D054F0-4AB0-4B3F-95C6-26A0388FEC62}"/>
    <cellStyle name="Normal 7 4 7 2 11" xfId="23600" xr:uid="{31F11D70-37E3-4F73-9881-E3BF5C0B086F}"/>
    <cellStyle name="Normal 7 4 7 2 12" xfId="12638" xr:uid="{C1B98FB0-5037-4A65-BF12-7FE07AB74A9A}"/>
    <cellStyle name="Normal 7 4 7 2 2" xfId="1449" xr:uid="{00000000-0005-0000-0000-000080070000}"/>
    <cellStyle name="Normal 7 4 7 2 2 2" xfId="3477" xr:uid="{00000000-0005-0000-0000-0000C0080000}"/>
    <cellStyle name="Normal 7 4 7 2 2 2 2" xfId="6531" xr:uid="{835532A3-77B8-450B-8517-EF41F501D9C9}"/>
    <cellStyle name="Normal 7 4 7 2 2 2 2 2" xfId="27876" xr:uid="{753EB7B4-3D9C-4D5D-A3FC-F4E5B8D41D55}"/>
    <cellStyle name="Normal 7 4 7 2 2 2 2 3" xfId="26174" xr:uid="{0582B580-DB86-483F-8105-DFA09FC7ADC3}"/>
    <cellStyle name="Normal 7 4 7 2 2 2 2 4" xfId="16102" xr:uid="{C69B7FE9-6CA8-4618-B6CE-089E9D15D73F}"/>
    <cellStyle name="Normal 7 4 7 2 2 2 3" xfId="8555" xr:uid="{CF3D07B9-FEBB-483E-9979-C38A4907E144}"/>
    <cellStyle name="Normal 7 4 7 2 2 2 3 2" xfId="28944" xr:uid="{569A284B-BF6D-43C1-912F-2FBEB10DEC4A}"/>
    <cellStyle name="Normal 7 4 7 2 2 2 3 3" xfId="18935" xr:uid="{B79C1081-154D-47F1-BE0F-7D0B459F0F90}"/>
    <cellStyle name="Normal 7 4 7 2 2 2 4" xfId="11388" xr:uid="{198CE081-D38D-41D3-BA1F-18F68ADDD82A}"/>
    <cellStyle name="Normal 7 4 7 2 2 2 4 2" xfId="21768" xr:uid="{E91A20DD-98E4-4926-83CB-3B99B424C5A2}"/>
    <cellStyle name="Normal 7 4 7 2 2 2 5" xfId="25068" xr:uid="{2EAD1687-EDF3-4532-8749-D9E3BE5D5912}"/>
    <cellStyle name="Normal 7 4 7 2 2 2 6" xfId="14064" xr:uid="{B8C2BAA5-061A-4030-945D-403DD5A96AFD}"/>
    <cellStyle name="Normal 7 4 7 2 2 3" xfId="4375" xr:uid="{BFB4A6B1-5B30-48CD-8C71-C8027AED9B9E}"/>
    <cellStyle name="Normal 7 4 7 2 2 3 2" xfId="9146" xr:uid="{1151F43E-E6E9-4C32-97FE-1859BBC3D077}"/>
    <cellStyle name="Normal 7 4 7 2 2 3 2 2" xfId="29189" xr:uid="{1E835761-F2DC-4A00-B563-DEBA163B5F0C}"/>
    <cellStyle name="Normal 7 4 7 2 2 3 2 3" xfId="19526" xr:uid="{635DC76E-0DCC-4D5C-B01B-95173782E5BA}"/>
    <cellStyle name="Normal 7 4 7 2 2 3 3" xfId="11979" xr:uid="{890425D6-E295-44D2-A670-FE1A4CBAF665}"/>
    <cellStyle name="Normal 7 4 7 2 2 3 3 2" xfId="22359" xr:uid="{7B6E5C9E-F032-49CB-93ED-49F1925F2AEC}"/>
    <cellStyle name="Normal 7 4 7 2 2 3 4" xfId="22919" xr:uid="{180EDF12-3F04-42F0-9650-D5BA1FEAAC50}"/>
    <cellStyle name="Normal 7 4 7 2 2 3 5" xfId="16693" xr:uid="{0B8F5DD4-C2A8-408C-AB7A-BFA92340C3F0}"/>
    <cellStyle name="Normal 7 4 7 2 2 4" xfId="5465" xr:uid="{085C80A0-B636-43BC-B6E0-918B21F9F4FE}"/>
    <cellStyle name="Normal 7 4 7 2 2 4 2" xfId="27875" xr:uid="{A0231EC6-6DBA-425B-A7BE-ECB7CCE7148D}"/>
    <cellStyle name="Normal 7 4 7 2 2 4 3" xfId="14762" xr:uid="{814A1EDD-0F76-4742-802A-DDF1E255A252}"/>
    <cellStyle name="Normal 7 4 7 2 2 5" xfId="7215" xr:uid="{60B59DE1-CF70-4DFA-83F7-D16E015BB124}"/>
    <cellStyle name="Normal 7 4 7 2 2 5 2" xfId="17595" xr:uid="{114C42DE-3216-4CD0-832F-26E415C0D56A}"/>
    <cellStyle name="Normal 7 4 7 2 2 6" xfId="10048" xr:uid="{0E815CF9-78A4-4845-B442-F14A9B09353A}"/>
    <cellStyle name="Normal 7 4 7 2 2 6 2" xfId="20428" xr:uid="{CEFB5057-1F37-48F9-A9C3-5EA3C85E5147}"/>
    <cellStyle name="Normal 7 4 7 2 2 7" xfId="25193" xr:uid="{809CDBE0-EF51-474A-8E89-25D65B8BA3D0}"/>
    <cellStyle name="Normal 7 4 7 2 2 8" xfId="13316" xr:uid="{1AADC6D2-94A6-4D00-8F14-11595BDC81F5}"/>
    <cellStyle name="Normal 7 4 7 2 3" xfId="3478" xr:uid="{00000000-0005-0000-0000-0000C1080000}"/>
    <cellStyle name="Normal 7 4 7 2 3 2" xfId="4595" xr:uid="{1689FB8F-5DB2-4F3F-8C00-9F23EBA7B220}"/>
    <cellStyle name="Normal 7 4 7 2 3 2 2" xfId="9366" xr:uid="{087BBC59-C397-489E-9DBF-0D4209A62F13}"/>
    <cellStyle name="Normal 7 4 7 2 3 2 2 2" xfId="29336" xr:uid="{DBD29D0C-9D6F-4A27-B56E-90DEE53D2EFB}"/>
    <cellStyle name="Normal 7 4 7 2 3 2 2 3" xfId="19746" xr:uid="{522F09AD-AAD5-4A97-BAC3-DBA3DE60D4F5}"/>
    <cellStyle name="Normal 7 4 7 2 3 2 3" xfId="12199" xr:uid="{55C93E96-8871-49B4-80C9-9B89DE07AEDE}"/>
    <cellStyle name="Normal 7 4 7 2 3 2 3 2" xfId="22579" xr:uid="{2AA920AA-7192-4A4A-9C0E-282153FC5606}"/>
    <cellStyle name="Normal 7 4 7 2 3 2 4" xfId="22801" xr:uid="{82676B81-828D-4BDD-8E8C-6D58812B4460}"/>
    <cellStyle name="Normal 7 4 7 2 3 2 5" xfId="16913" xr:uid="{7726C983-AA88-4D6C-AFCD-8DB7CCB30F29}"/>
    <cellStyle name="Normal 7 4 7 2 3 3" xfId="6532" xr:uid="{A95C4F38-A94E-4D03-9440-684836A648C8}"/>
    <cellStyle name="Normal 7 4 7 2 3 3 2" xfId="26902" xr:uid="{F523E6E7-5F38-4FFB-92F5-496B29A97F41}"/>
    <cellStyle name="Normal 7 4 7 2 3 3 3" xfId="16103" xr:uid="{6CC3315D-F4AA-41D1-955C-B870089E995B}"/>
    <cellStyle name="Normal 7 4 7 2 3 4" xfId="8556" xr:uid="{2D62317B-2C70-4287-8FDF-457891378A2F}"/>
    <cellStyle name="Normal 7 4 7 2 3 4 2" xfId="18936" xr:uid="{9138CF04-DC4A-4C56-B8F5-CD86EB6CC4C6}"/>
    <cellStyle name="Normal 7 4 7 2 3 5" xfId="11389" xr:uid="{F5B87F4C-24F6-4D73-BE1F-956492E1AA20}"/>
    <cellStyle name="Normal 7 4 7 2 3 5 2" xfId="21769" xr:uid="{180E7CB1-72AC-4F60-BA6F-72C3B5C0D1D7}"/>
    <cellStyle name="Normal 7 4 7 2 3 6" xfId="23658" xr:uid="{433E7EB2-4F66-404D-BD3F-C6CCCB4C2BAA}"/>
    <cellStyle name="Normal 7 4 7 2 3 7" xfId="14065" xr:uid="{14FE246A-9A3A-422B-AFD3-FFE4BA1479EC}"/>
    <cellStyle name="Normal 7 4 7 2 4" xfId="3476" xr:uid="{00000000-0005-0000-0000-0000C2080000}"/>
    <cellStyle name="Normal 7 4 7 2 4 2" xfId="6530" xr:uid="{AC873C04-59CF-44C5-B9D8-1244FA312A75}"/>
    <cellStyle name="Normal 7 4 7 2 4 2 2" xfId="28691" xr:uid="{F47CEBB1-A5FF-4223-AC54-5E4BFE1C4D05}"/>
    <cellStyle name="Normal 7 4 7 2 4 2 3" xfId="16101" xr:uid="{0ECF9ED6-B2E9-400C-A529-9D0DA49C269C}"/>
    <cellStyle name="Normal 7 4 7 2 4 3" xfId="8554" xr:uid="{0AEB99EA-8B24-4814-9EAD-C812A5E1DFA2}"/>
    <cellStyle name="Normal 7 4 7 2 4 3 2" xfId="18934" xr:uid="{FBF54366-F1B3-4EB3-9265-3AA238B11917}"/>
    <cellStyle name="Normal 7 4 7 2 4 4" xfId="11387" xr:uid="{CF7BF7FC-13C8-4CF2-A553-3E054EC32361}"/>
    <cellStyle name="Normal 7 4 7 2 4 4 2" xfId="21767" xr:uid="{7FBBBFD2-9D3F-4570-8E8D-42FCDBA696EF}"/>
    <cellStyle name="Normal 7 4 7 2 4 5" xfId="23080" xr:uid="{F500A9A7-03FF-48CE-B3DA-7D9A7BF22254}"/>
    <cellStyle name="Normal 7 4 7 2 4 6" xfId="14063" xr:uid="{944BD33C-BC03-4ECA-8058-07C53A9CECA4}"/>
    <cellStyle name="Normal 7 4 7 2 5" xfId="2658" xr:uid="{00000000-0005-0000-0000-0000C3080000}"/>
    <cellStyle name="Normal 7 4 7 2 5 2" xfId="5917" xr:uid="{443DCE2B-1BCC-4789-BC72-DF370AE7C418}"/>
    <cellStyle name="Normal 7 4 7 2 5 2 2" xfId="28336" xr:uid="{8B00CD0F-65F8-4F19-92C2-FBEC85C3723B}"/>
    <cellStyle name="Normal 7 4 7 2 5 2 3" xfId="15329" xr:uid="{BC3654FF-F640-4849-BBE5-A074CF7AE471}"/>
    <cellStyle name="Normal 7 4 7 2 5 3" xfId="7782" xr:uid="{96DFB3CC-A7FD-4EDB-A126-275A452086D4}"/>
    <cellStyle name="Normal 7 4 7 2 5 3 2" xfId="18162" xr:uid="{BB748B09-C445-4262-A3D2-665784591EBE}"/>
    <cellStyle name="Normal 7 4 7 2 5 4" xfId="10615" xr:uid="{9E00C11B-8CA0-4262-9313-24F7205A5E35}"/>
    <cellStyle name="Normal 7 4 7 2 5 4 2" xfId="20995" xr:uid="{44ACAF02-FCC8-46FF-BCFC-1AC8A436311E}"/>
    <cellStyle name="Normal 7 4 7 2 5 5" xfId="24247" xr:uid="{9652E4A4-661C-461F-A4E5-6C30D82367C9}"/>
    <cellStyle name="Normal 7 4 7 2 5 6" xfId="13059" xr:uid="{497D5461-BAB8-482E-AEF1-32484752C112}"/>
    <cellStyle name="Normal 7 4 7 2 6" xfId="2405" xr:uid="{00000000-0005-0000-0000-0000BE080000}"/>
    <cellStyle name="Normal 7 4 7 2 6 2" xfId="7531" xr:uid="{12C15163-D3D2-4099-AD4D-3F32D16C7917}"/>
    <cellStyle name="Normal 7 4 7 2 6 2 2" xfId="17911" xr:uid="{752FFE43-BDC1-4658-8EE9-E42E01502B7F}"/>
    <cellStyle name="Normal 7 4 7 2 6 3" xfId="10364" xr:uid="{414B79A5-C223-41B1-8954-D6404FDB9F63}"/>
    <cellStyle name="Normal 7 4 7 2 6 3 2" xfId="20744" xr:uid="{8E74309E-0898-4694-8E1E-F07D1D4CC7CA}"/>
    <cellStyle name="Normal 7 4 7 2 6 4" xfId="24275" xr:uid="{9D38924A-EC67-40DF-9F6E-C50DBBED1E9D}"/>
    <cellStyle name="Normal 7 4 7 2 6 5" xfId="15078" xr:uid="{73E8DB9B-F18A-47A6-8E5F-C8FA1EF47659}"/>
    <cellStyle name="Normal 7 4 7 2 7" xfId="4105" xr:uid="{D87A775D-18FB-45E1-96AA-50CF7B162F1F}"/>
    <cellStyle name="Normal 7 4 7 2 7 2" xfId="8878" xr:uid="{DF991E6F-1F0C-44AE-BA6A-543E71D4749D}"/>
    <cellStyle name="Normal 7 4 7 2 7 2 2" xfId="19258" xr:uid="{3B727B29-FCC8-4D2C-8F00-B26C7C7D7724}"/>
    <cellStyle name="Normal 7 4 7 2 7 3" xfId="11711" xr:uid="{16BF8E4F-AD5A-4707-A9DC-F6654F932618}"/>
    <cellStyle name="Normal 7 4 7 2 7 3 2" xfId="22091" xr:uid="{97491C52-85E1-4BAA-A2A7-BD76FA8D6397}"/>
    <cellStyle name="Normal 7 4 7 2 7 4" xfId="16425" xr:uid="{A5E909EF-B5C4-4877-941B-A3659F729203}"/>
    <cellStyle name="Normal 7 4 7 2 8" xfId="5464" xr:uid="{6F0B7010-59EE-490E-8ED4-B783C191CA87}"/>
    <cellStyle name="Normal 7 4 7 2 8 2" xfId="14761" xr:uid="{78E2288B-5128-4C6D-9A0F-3CB5109E590F}"/>
    <cellStyle name="Normal 7 4 7 2 9" xfId="7214" xr:uid="{F4913F37-2E7F-4915-B248-3364406353F7}"/>
    <cellStyle name="Normal 7 4 7 2 9 2" xfId="17594" xr:uid="{4B90E811-204E-4212-A726-358031C684E7}"/>
    <cellStyle name="Normal 7 4 7 3" xfId="1450" xr:uid="{00000000-0005-0000-0000-000081070000}"/>
    <cellStyle name="Normal 7 4 7 3 2" xfId="3479" xr:uid="{00000000-0005-0000-0000-0000C5080000}"/>
    <cellStyle name="Normal 7 4 7 3 2 2" xfId="6533" xr:uid="{61706EA8-5D82-469E-B186-E0431E394375}"/>
    <cellStyle name="Normal 7 4 7 3 2 2 2" xfId="25748" xr:uid="{ECFDC6EF-3C9F-4A61-BFBD-7FDC7F3C51B4}"/>
    <cellStyle name="Normal 7 4 7 3 2 2 3" xfId="28067" xr:uid="{7AFE8E7C-95E4-4E6B-ACC6-3E6100D2653B}"/>
    <cellStyle name="Normal 7 4 7 3 2 2 4" xfId="16104" xr:uid="{4493339F-23EC-4A52-A00A-F6BE7069BBA3}"/>
    <cellStyle name="Normal 7 4 7 3 2 3" xfId="8557" xr:uid="{335C79E9-6054-4027-BE5B-C25C41F48C52}"/>
    <cellStyle name="Normal 7 4 7 3 2 3 2" xfId="28945" xr:uid="{B5E39330-300B-4FD5-ACC7-490077C31DCA}"/>
    <cellStyle name="Normal 7 4 7 3 2 3 3" xfId="18937" xr:uid="{6FA3E757-27A9-4C60-9684-D2642DBB38CC}"/>
    <cellStyle name="Normal 7 4 7 3 2 4" xfId="11390" xr:uid="{086E2616-65C5-472F-8D1A-8BD68DCA150D}"/>
    <cellStyle name="Normal 7 4 7 3 2 4 2" xfId="21770" xr:uid="{F7D4E1DB-B764-47EB-B5F7-06B498E5C787}"/>
    <cellStyle name="Normal 7 4 7 3 2 5" xfId="23228" xr:uid="{4AB5FA36-6094-498D-AF13-7EB6F3BD39B5}"/>
    <cellStyle name="Normal 7 4 7 3 2 6" xfId="14066" xr:uid="{753790BE-DA64-4AB2-9067-92DD94E84573}"/>
    <cellStyle name="Normal 7 4 7 3 3" xfId="2837" xr:uid="{00000000-0005-0000-0000-0000C6080000}"/>
    <cellStyle name="Normal 7 4 7 3 3 2" xfId="6052" xr:uid="{8DE4C71E-332A-403D-A415-A81138DD4354}"/>
    <cellStyle name="Normal 7 4 7 3 3 2 2" xfId="26052" xr:uid="{D388C9E6-6518-457A-8D14-B941CACB46EC}"/>
    <cellStyle name="Normal 7 4 7 3 3 2 3" xfId="15506" xr:uid="{E0B7F2D8-A1B1-452C-A864-AEFFD9A3EB8E}"/>
    <cellStyle name="Normal 7 4 7 3 3 3" xfId="7959" xr:uid="{BBE9A254-9019-4A38-B50A-12B081FC8543}"/>
    <cellStyle name="Normal 7 4 7 3 3 3 2" xfId="18339" xr:uid="{7CEA1581-C4CF-43FD-8F79-132B725EA5F5}"/>
    <cellStyle name="Normal 7 4 7 3 3 4" xfId="10792" xr:uid="{03794532-AD69-4E82-B4E9-AF8643F71B54}"/>
    <cellStyle name="Normal 7 4 7 3 3 4 2" xfId="21172" xr:uid="{1B24BDCB-82BC-4609-BCA8-2D409AFBA1C1}"/>
    <cellStyle name="Normal 7 4 7 3 3 5" xfId="23418" xr:uid="{00DB68DD-9B57-4227-8DE6-69BEA69A5BDB}"/>
    <cellStyle name="Normal 7 4 7 3 3 6" xfId="13315" xr:uid="{79771691-01FB-4CD5-A8C5-73D033E20F8D}"/>
    <cellStyle name="Normal 7 4 7 3 4" xfId="4223" xr:uid="{868E8642-FD9A-4C16-A2A9-CB4C8F6EC4D8}"/>
    <cellStyle name="Normal 7 4 7 3 4 2" xfId="8994" xr:uid="{4A114C44-F849-4837-A218-8C4BFC20DB6C}"/>
    <cellStyle name="Normal 7 4 7 3 4 2 2" xfId="29071" xr:uid="{D37E2849-96A6-402D-BF6D-51D76082C881}"/>
    <cellStyle name="Normal 7 4 7 3 4 2 3" xfId="19374" xr:uid="{04B4192F-13C7-40A9-B41F-D9FDD757D52F}"/>
    <cellStyle name="Normal 7 4 7 3 4 3" xfId="11827" xr:uid="{3E2A0BF3-04EF-4A8F-A8FE-C3832F6D8A17}"/>
    <cellStyle name="Normal 7 4 7 3 4 3 2" xfId="22207" xr:uid="{D5CE6415-826C-4C7E-B729-9BC35B831ED8}"/>
    <cellStyle name="Normal 7 4 7 3 4 4" xfId="23215" xr:uid="{15E37647-CD6C-4DA4-BBA4-28A47CCC4BEB}"/>
    <cellStyle name="Normal 7 4 7 3 4 5" xfId="16541" xr:uid="{AD8FF9A8-C77A-44FB-9887-9087FCBC4094}"/>
    <cellStyle name="Normal 7 4 7 3 5" xfId="5466" xr:uid="{8D25D220-2FF2-43BE-BC8F-56B4161337FE}"/>
    <cellStyle name="Normal 7 4 7 3 5 2" xfId="27924" xr:uid="{2BBADF59-D9E5-42CB-B28C-CEA4A398C5D1}"/>
    <cellStyle name="Normal 7 4 7 3 5 3" xfId="14763" xr:uid="{D8A35B42-5228-4B3B-9E71-60B74908A532}"/>
    <cellStyle name="Normal 7 4 7 3 6" xfId="7216" xr:uid="{126128AB-A05E-4E92-A97F-5888BB8AD877}"/>
    <cellStyle name="Normal 7 4 7 3 6 2" xfId="17596" xr:uid="{436869C4-895A-4BA2-967B-234A76F89593}"/>
    <cellStyle name="Normal 7 4 7 3 7" xfId="10049" xr:uid="{2CCB0FF7-08CC-42D7-90B9-D3F0BB1A6436}"/>
    <cellStyle name="Normal 7 4 7 3 7 2" xfId="20429" xr:uid="{CD933EEC-61EC-456A-8E02-A24EDE00DC1D}"/>
    <cellStyle name="Normal 7 4 7 3 8" xfId="24363" xr:uid="{BD47C77D-257C-4527-977A-0E9C6C74B7D7}"/>
    <cellStyle name="Normal 7 4 7 3 9" xfId="12796" xr:uid="{9A8FCB18-907D-4ABD-B53A-8AE5A6F7F03E}"/>
    <cellStyle name="Normal 7 4 7 4" xfId="1451" xr:uid="{00000000-0005-0000-0000-000082070000}"/>
    <cellStyle name="Normal 7 4 7 4 2" xfId="4596" xr:uid="{FB99FE3F-BCFD-4770-AC9D-0E013FACC6CA}"/>
    <cellStyle name="Normal 7 4 7 4 2 2" xfId="9367" xr:uid="{0289CCA7-D936-43D2-BC28-CC7ED5349085}"/>
    <cellStyle name="Normal 7 4 7 4 2 2 2" xfId="29337" xr:uid="{D4D4E986-8887-481B-82EF-15450503BCC6}"/>
    <cellStyle name="Normal 7 4 7 4 2 2 3" xfId="19747" xr:uid="{13D5F93D-EBD5-4BFA-8470-D17F42C52125}"/>
    <cellStyle name="Normal 7 4 7 4 2 3" xfId="12200" xr:uid="{02996C38-3969-42E9-BBB1-7FF44A0DEB9F}"/>
    <cellStyle name="Normal 7 4 7 4 2 3 2" xfId="22580" xr:uid="{E90656C2-4548-4684-A2EA-CCE35561E46B}"/>
    <cellStyle name="Normal 7 4 7 4 2 4" xfId="25705" xr:uid="{A431ED13-DEE9-4D05-BFBD-82AE9B4033C6}"/>
    <cellStyle name="Normal 7 4 7 4 2 5" xfId="16914" xr:uid="{DDF9C28C-4DC4-4803-85E5-CD40F5201F86}"/>
    <cellStyle name="Normal 7 4 7 4 3" xfId="5467" xr:uid="{FCC12BAB-EB74-49EA-92F5-4DD47FAEF40D}"/>
    <cellStyle name="Normal 7 4 7 4 3 2" xfId="27194" xr:uid="{005C267B-13B8-4241-9E1F-9D6D0C8A2373}"/>
    <cellStyle name="Normal 7 4 7 4 3 3" xfId="14764" xr:uid="{F961C8CD-6951-4227-9997-B8ED73975A66}"/>
    <cellStyle name="Normal 7 4 7 4 4" xfId="7217" xr:uid="{78F1A636-2A49-46B5-B168-6DA0297DA514}"/>
    <cellStyle name="Normal 7 4 7 4 4 2" xfId="17597" xr:uid="{A0C1DAC9-3967-4DE6-A4E0-BC2933ECC7B0}"/>
    <cellStyle name="Normal 7 4 7 4 5" xfId="10050" xr:uid="{247CB7BF-F3AB-4FAB-8849-615BBF88BFE3}"/>
    <cellStyle name="Normal 7 4 7 4 5 2" xfId="20430" xr:uid="{433360EF-24F2-44FE-B491-00832D4F3C4C}"/>
    <cellStyle name="Normal 7 4 7 4 6" xfId="23940" xr:uid="{4B8E3C43-E3F8-45A4-B209-D344009322F9}"/>
    <cellStyle name="Normal 7 4 7 4 7" xfId="14067" xr:uid="{D6F7031A-BBD4-41CE-8452-F3D01734CF83}"/>
    <cellStyle name="Normal 7 4 7 5" xfId="2996" xr:uid="{00000000-0005-0000-0000-0000C8080000}"/>
    <cellStyle name="Normal 7 4 7 5 2" xfId="6145" xr:uid="{6BCE8B4A-9675-40C0-A2D5-6294386B68E9}"/>
    <cellStyle name="Normal 7 4 7 5 2 2" xfId="25619" xr:uid="{00D2962E-FF70-4896-8991-B69B1A34BC5D}"/>
    <cellStyle name="Normal 7 4 7 5 2 3" xfId="28711" xr:uid="{1A2B71F5-5B9A-42F3-9242-0C02BE2F4E8E}"/>
    <cellStyle name="Normal 7 4 7 5 2 4" xfId="15623" xr:uid="{2979D8AD-8A6A-430C-8D78-829E0661FEAF}"/>
    <cellStyle name="Normal 7 4 7 5 3" xfId="8076" xr:uid="{C3649476-9B69-458C-A42E-9F7BADBA0F44}"/>
    <cellStyle name="Normal 7 4 7 5 3 2" xfId="28769" xr:uid="{1FA1714F-F91C-4808-A63D-01DAD61C1825}"/>
    <cellStyle name="Normal 7 4 7 5 3 3" xfId="18456" xr:uid="{150810D6-BA47-481C-BE74-1A7170BE9834}"/>
    <cellStyle name="Normal 7 4 7 5 4" xfId="10909" xr:uid="{76AF9BC8-791B-41D3-8DDC-70BADCC74451}"/>
    <cellStyle name="Normal 7 4 7 5 4 2" xfId="21289" xr:uid="{464574B5-8425-4615-97A5-7E829E354DC4}"/>
    <cellStyle name="Normal 7 4 7 5 5" xfId="23235" xr:uid="{E90100EE-4289-4EA3-A0A4-25E461D2A1AE}"/>
    <cellStyle name="Normal 7 4 7 5 6" xfId="13494" xr:uid="{369EE70D-046F-4304-922A-298A8F178DE4}"/>
    <cellStyle name="Normal 7 4 7 6" xfId="2508" xr:uid="{00000000-0005-0000-0000-0000C9080000}"/>
    <cellStyle name="Normal 7 4 7 6 2" xfId="5787" xr:uid="{3282F4A4-00CD-4F19-9E65-F7B74C6C665F}"/>
    <cellStyle name="Normal 7 4 7 6 2 2" xfId="26981" xr:uid="{66B53AA0-BEFE-4749-A86C-02568B55DDB5}"/>
    <cellStyle name="Normal 7 4 7 6 2 3" xfId="15179" xr:uid="{55CD1FC0-6CF1-4FB1-83EE-30066C9FC681}"/>
    <cellStyle name="Normal 7 4 7 6 3" xfId="7632" xr:uid="{5D6AE3A2-45AE-49DD-BB38-14E2B4134932}"/>
    <cellStyle name="Normal 7 4 7 6 3 2" xfId="18012" xr:uid="{88E4946E-65D9-4531-AB80-D4140E7F23CD}"/>
    <cellStyle name="Normal 7 4 7 6 4" xfId="10465" xr:uid="{24758081-1C61-4D2A-94E1-4C6478F91DAC}"/>
    <cellStyle name="Normal 7 4 7 6 4 2" xfId="20845" xr:uid="{B09CA23A-6034-47FF-992D-9130CACE3CFB}"/>
    <cellStyle name="Normal 7 4 7 6 5" xfId="22835" xr:uid="{F640ABDA-F9FF-4991-9312-581AA991DA9E}"/>
    <cellStyle name="Normal 7 4 7 6 6" xfId="12895" xr:uid="{5B8820CC-2D2B-48FD-9836-B40397742CA8}"/>
    <cellStyle name="Normal 7 4 7 7" xfId="2263" xr:uid="{00000000-0005-0000-0000-0000BD080000}"/>
    <cellStyle name="Normal 7 4 7 7 2" xfId="7389" xr:uid="{E74BE3B4-261E-444B-A27C-4F00352E7831}"/>
    <cellStyle name="Normal 7 4 7 7 2 2" xfId="17769" xr:uid="{6CEFC5A1-6090-4C2C-B75A-8C0909309771}"/>
    <cellStyle name="Normal 7 4 7 7 3" xfId="10222" xr:uid="{65CE8179-84B8-4688-8184-4749C187FB18}"/>
    <cellStyle name="Normal 7 4 7 7 3 2" xfId="20602" xr:uid="{DF899853-DDB0-4671-B968-05FF263CF7A4}"/>
    <cellStyle name="Normal 7 4 7 7 4" xfId="24887" xr:uid="{47D07235-046B-4F6B-81B0-576B8D303214}"/>
    <cellStyle name="Normal 7 4 7 7 5" xfId="14936" xr:uid="{87694CAD-8FC6-450E-952E-6ED1E3EC09BD}"/>
    <cellStyle name="Normal 7 4 7 8" xfId="4073" xr:uid="{70E150A0-3A47-4E60-B8FA-194FFB563C3E}"/>
    <cellStyle name="Normal 7 4 7 8 2" xfId="8852" xr:uid="{5DF1E159-61F3-4D49-AA29-426995D42922}"/>
    <cellStyle name="Normal 7 4 7 8 2 2" xfId="19232" xr:uid="{5A6D3A2F-AFA5-4626-99E0-6FE492875E7B}"/>
    <cellStyle name="Normal 7 4 7 8 3" xfId="11685" xr:uid="{DBB786BC-AF1E-4169-916E-BD0BE84ED065}"/>
    <cellStyle name="Normal 7 4 7 8 3 2" xfId="22065" xr:uid="{9A3746EF-A789-4423-AE61-8B8F3818B0B2}"/>
    <cellStyle name="Normal 7 4 7 8 4" xfId="16399" xr:uid="{085B9D30-FF63-40A6-AD5F-27858B14E95D}"/>
    <cellStyle name="Normal 7 4 7 9" xfId="5463" xr:uid="{9299171B-9C8B-4B60-AB4A-96F4C3795E5F}"/>
    <cellStyle name="Normal 7 4 7 9 2" xfId="14760" xr:uid="{A42887CF-1C94-4F1E-9F18-7545BC723F24}"/>
    <cellStyle name="Normal 7 4 8" xfId="1452" xr:uid="{00000000-0005-0000-0000-000083070000}"/>
    <cellStyle name="Normal 7 4 8 10" xfId="10051" xr:uid="{EF1712B9-C7CB-4AE8-AF0F-EEFD4CA74A28}"/>
    <cellStyle name="Normal 7 4 8 10 2" xfId="20431" xr:uid="{3C6DBDF1-9C3E-4E2D-8524-E76C6490384E}"/>
    <cellStyle name="Normal 7 4 8 11" xfId="23571" xr:uid="{43D06133-5809-4FC6-8DC4-450E476CEC4E}"/>
    <cellStyle name="Normal 7 4 8 12" xfId="12639" xr:uid="{6961CC9C-F0C5-4FCB-B4DB-A0EB2B36D790}"/>
    <cellStyle name="Normal 7 4 8 2" xfId="1453" xr:uid="{00000000-0005-0000-0000-000084070000}"/>
    <cellStyle name="Normal 7 4 8 2 2" xfId="1454" xr:uid="{00000000-0005-0000-0000-000085070000}"/>
    <cellStyle name="Normal 7 4 8 2 2 2" xfId="5470" xr:uid="{3636D283-D47D-4334-9F84-556F35350CD4}"/>
    <cellStyle name="Normal 7 4 8 2 2 2 2" xfId="22855" xr:uid="{001F5703-3C79-4AFC-97A0-E655D62F5145}"/>
    <cellStyle name="Normal 7 4 8 2 2 2 3" xfId="26529" xr:uid="{7B3488E1-EC29-470F-8BCA-EE71F9B0E4F4}"/>
    <cellStyle name="Normal 7 4 8 2 2 2 4" xfId="14767" xr:uid="{0E4F747D-C5F0-4A33-9086-928DFCEC4AE7}"/>
    <cellStyle name="Normal 7 4 8 2 2 3" xfId="7220" xr:uid="{114E8657-7A27-4839-9190-62CF8DE676B8}"/>
    <cellStyle name="Normal 7 4 8 2 2 3 2" xfId="27671" xr:uid="{CDF11442-3C64-4690-8B34-D1E2879987F5}"/>
    <cellStyle name="Normal 7 4 8 2 2 3 3" xfId="27222" xr:uid="{00A3FBD5-8822-4EE3-BB33-4BB4B90B7BFE}"/>
    <cellStyle name="Normal 7 4 8 2 2 3 4" xfId="17600" xr:uid="{64BCE88B-475D-4F81-BBBF-81734BD592D1}"/>
    <cellStyle name="Normal 7 4 8 2 2 4" xfId="10053" xr:uid="{F90B0E8E-6484-4357-8D7A-CF9A58E95B54}"/>
    <cellStyle name="Normal 7 4 8 2 2 4 2" xfId="29460" xr:uid="{1DD9C4E6-F108-4FE3-B158-0F11A48A747D}"/>
    <cellStyle name="Normal 7 4 8 2 2 4 3" xfId="20433" xr:uid="{B151CD92-979C-4289-BA81-31E625EE1FB0}"/>
    <cellStyle name="Normal 7 4 8 2 2 5" xfId="22981" xr:uid="{DC1D515C-8D40-4010-B201-28E36CD742B8}"/>
    <cellStyle name="Normal 7 4 8 2 2 6" xfId="14068" xr:uid="{6269B15C-ED57-4E8D-9118-1C43CE8D3032}"/>
    <cellStyle name="Normal 7 4 8 2 3" xfId="2838" xr:uid="{00000000-0005-0000-0000-0000CD080000}"/>
    <cellStyle name="Normal 7 4 8 2 3 2" xfId="6053" xr:uid="{533E40A1-DF87-4FA6-AE2C-A2B63E3428C2}"/>
    <cellStyle name="Normal 7 4 8 2 3 2 2" xfId="27974" xr:uid="{B6DBF4DC-96B9-4B03-8C95-8AEF8EB0838E}"/>
    <cellStyle name="Normal 7 4 8 2 3 2 3" xfId="15507" xr:uid="{43E36D2B-2CE5-46AC-A934-BEF148DDBB44}"/>
    <cellStyle name="Normal 7 4 8 2 3 3" xfId="7960" xr:uid="{04A2E131-B306-4793-8B45-EB3B6D12F2D2}"/>
    <cellStyle name="Normal 7 4 8 2 3 3 2" xfId="18340" xr:uid="{0291A93E-8044-4E13-8231-4795AD85073F}"/>
    <cellStyle name="Normal 7 4 8 2 3 4" xfId="10793" xr:uid="{CCBF599F-2B4A-4F20-82CB-CACDF3B1F18F}"/>
    <cellStyle name="Normal 7 4 8 2 3 4 2" xfId="21173" xr:uid="{9E42111E-D727-414C-BB03-DCEC354A0271}"/>
    <cellStyle name="Normal 7 4 8 2 3 5" xfId="25543" xr:uid="{5B2D9023-73DA-4C07-93E9-9A05B412FA11}"/>
    <cellStyle name="Normal 7 4 8 2 3 6" xfId="13317" xr:uid="{372EB46D-FBCB-4920-A543-58B0CE78C24C}"/>
    <cellStyle name="Normal 7 4 8 2 4" xfId="4224" xr:uid="{8E084ECD-D9A3-44A4-A982-75C1FF528684}"/>
    <cellStyle name="Normal 7 4 8 2 4 2" xfId="8995" xr:uid="{079480DA-C2A6-4B8B-BD2D-0CE02AB0AE0C}"/>
    <cellStyle name="Normal 7 4 8 2 4 2 2" xfId="29072" xr:uid="{6DB4ED39-4019-42DC-B1AD-57FF195097E3}"/>
    <cellStyle name="Normal 7 4 8 2 4 2 3" xfId="19375" xr:uid="{C6F3931D-3785-40C9-9691-4E0B7196FB77}"/>
    <cellStyle name="Normal 7 4 8 2 4 3" xfId="11828" xr:uid="{CDA35758-37F4-4F93-AA7D-79E55E812167}"/>
    <cellStyle name="Normal 7 4 8 2 4 3 2" xfId="22208" xr:uid="{11D3B409-E9D6-41C2-A7CE-B4EEEF93B14D}"/>
    <cellStyle name="Normal 7 4 8 2 4 4" xfId="24110" xr:uid="{0B9D6056-DDE6-48B5-BA68-07BA3D8C25C7}"/>
    <cellStyle name="Normal 7 4 8 2 4 5" xfId="16542" xr:uid="{93347217-0AD9-43A3-A432-8A0B4AB0976F}"/>
    <cellStyle name="Normal 7 4 8 2 5" xfId="5469" xr:uid="{D16A82EB-F898-4D42-B341-781736254535}"/>
    <cellStyle name="Normal 7 4 8 2 5 2" xfId="28589" xr:uid="{07B1A7FE-5DA6-4522-B8AB-1D6656A4C352}"/>
    <cellStyle name="Normal 7 4 8 2 5 3" xfId="14766" xr:uid="{EF28EBA3-8C92-4F02-A28C-B91C1791E825}"/>
    <cellStyle name="Normal 7 4 8 2 6" xfId="7219" xr:uid="{F82626F9-B023-4DD5-99F4-C3233264730A}"/>
    <cellStyle name="Normal 7 4 8 2 6 2" xfId="17599" xr:uid="{65417845-AEB1-42BC-9F5C-EC07F3813DF3}"/>
    <cellStyle name="Normal 7 4 8 2 7" xfId="10052" xr:uid="{E3A0AD72-330F-4E16-9251-6FF44E174797}"/>
    <cellStyle name="Normal 7 4 8 2 7 2" xfId="20432" xr:uid="{92058508-752E-41BD-A1E3-6A7ECF2FF9AE}"/>
    <cellStyle name="Normal 7 4 8 2 8" xfId="23180" xr:uid="{D1A9F8F7-5B3D-47D5-9AB4-485129EF5884}"/>
    <cellStyle name="Normal 7 4 8 2 9" xfId="12797" xr:uid="{E5314721-3A8C-4084-92F5-27E37DA35265}"/>
    <cellStyle name="Normal 7 4 8 3" xfId="1455" xr:uid="{00000000-0005-0000-0000-000086070000}"/>
    <cellStyle name="Normal 7 4 8 3 2" xfId="4597" xr:uid="{0552F609-7B1B-4E64-BC29-4822327C096B}"/>
    <cellStyle name="Normal 7 4 8 3 2 2" xfId="9368" xr:uid="{EFB8727F-0BF3-4E35-A6CA-126317C3646D}"/>
    <cellStyle name="Normal 7 4 8 3 2 2 2" xfId="29338" xr:uid="{4FD2DF76-9645-465E-9B70-515351FB064B}"/>
    <cellStyle name="Normal 7 4 8 3 2 2 3" xfId="19748" xr:uid="{D0EAD18A-C677-44DB-BB26-6E71FE56911A}"/>
    <cellStyle name="Normal 7 4 8 3 2 3" xfId="12201" xr:uid="{41AA11EC-67D3-42D5-857C-D96D3CF6C217}"/>
    <cellStyle name="Normal 7 4 8 3 2 3 2" xfId="22581" xr:uid="{B914BBE6-A71D-4D37-848C-FD9C5600B136}"/>
    <cellStyle name="Normal 7 4 8 3 2 4" xfId="24047" xr:uid="{BC81B891-0337-4B68-A938-824B9F85EF89}"/>
    <cellStyle name="Normal 7 4 8 3 2 5" xfId="16915" xr:uid="{45508FF6-ADAC-476C-999C-574F428865E5}"/>
    <cellStyle name="Normal 7 4 8 3 3" xfId="5471" xr:uid="{9EB788E9-C458-4241-97E0-0A5708A4F013}"/>
    <cellStyle name="Normal 7 4 8 3 3 2" xfId="26871" xr:uid="{5864A27F-D222-4694-889D-07BC791B4827}"/>
    <cellStyle name="Normal 7 4 8 3 3 3" xfId="27751" xr:uid="{970D654A-3A39-468E-9FF8-6EEF5B872978}"/>
    <cellStyle name="Normal 7 4 8 3 3 4" xfId="14768" xr:uid="{D6471D8E-B8AD-4F07-A492-B59D7BA115C2}"/>
    <cellStyle name="Normal 7 4 8 3 4" xfId="7221" xr:uid="{CFB8BE2B-B057-4463-9007-F5A746AEEFA8}"/>
    <cellStyle name="Normal 7 4 8 3 4 2" xfId="27446" xr:uid="{2C111934-A6EB-4C1C-9E28-2B305E91DA34}"/>
    <cellStyle name="Normal 7 4 8 3 4 3" xfId="26540" xr:uid="{BA28009A-4CCE-42DC-847A-665A79744884}"/>
    <cellStyle name="Normal 7 4 8 3 4 4" xfId="17601" xr:uid="{7553F6F9-5D53-48F7-AEB8-ECD0645E5423}"/>
    <cellStyle name="Normal 7 4 8 3 5" xfId="10054" xr:uid="{53D5B659-CC9A-4282-AFB6-6FC4A325B9AF}"/>
    <cellStyle name="Normal 7 4 8 3 5 2" xfId="29461" xr:uid="{ED9AC750-B820-45ED-9DBD-C803097122AA}"/>
    <cellStyle name="Normal 7 4 8 3 5 3" xfId="20434" xr:uid="{199DA9D9-5D95-4BAD-B915-2F7DEE3B0A69}"/>
    <cellStyle name="Normal 7 4 8 3 6" xfId="24084" xr:uid="{C42B40C5-0926-44A6-864E-A770011B03A1}"/>
    <cellStyle name="Normal 7 4 8 3 7" xfId="14069" xr:uid="{2387A4F3-8807-408B-8776-012E16C10264}"/>
    <cellStyle name="Normal 7 4 8 4" xfId="1456" xr:uid="{00000000-0005-0000-0000-000087070000}"/>
    <cellStyle name="Normal 7 4 8 4 2" xfId="5472" xr:uid="{958CCFC7-A3AA-4E91-A046-F3DE252E7A43}"/>
    <cellStyle name="Normal 7 4 8 4 2 2" xfId="22867" xr:uid="{26AC1B0C-17C8-4C3C-9674-A1DBA9D4E53F}"/>
    <cellStyle name="Normal 7 4 8 4 2 3" xfId="28393" xr:uid="{4B196243-582F-478C-AA12-1B90DF8A5532}"/>
    <cellStyle name="Normal 7 4 8 4 2 4" xfId="14769" xr:uid="{078F1B5B-9148-46E4-A2CF-592D9DA8B159}"/>
    <cellStyle name="Normal 7 4 8 4 3" xfId="7222" xr:uid="{DFEAD6C0-7EC2-498F-B1CF-0095E0E59A1D}"/>
    <cellStyle name="Normal 7 4 8 4 3 2" xfId="27714" xr:uid="{DD897E5F-461E-405A-A6B7-D6F62706497F}"/>
    <cellStyle name="Normal 7 4 8 4 3 3" xfId="17602" xr:uid="{73799A35-854B-47AA-BF6B-D745F5F9AE43}"/>
    <cellStyle name="Normal 7 4 8 4 4" xfId="10055" xr:uid="{274713DF-9C4F-4F39-B0C6-CC78A3E62918}"/>
    <cellStyle name="Normal 7 4 8 4 4 2" xfId="20435" xr:uid="{3C396B5E-E960-4686-A80A-8B1A6FA7ECDA}"/>
    <cellStyle name="Normal 7 4 8 4 5" xfId="25224" xr:uid="{CA4E3F5D-FCCF-4226-B39A-0FBDEB279BA7}"/>
    <cellStyle name="Normal 7 4 8 4 6" xfId="13495" xr:uid="{4E555D96-9475-4A85-A500-2A06EECEF281}"/>
    <cellStyle name="Normal 7 4 8 5" xfId="2568" xr:uid="{00000000-0005-0000-0000-0000D0080000}"/>
    <cellStyle name="Normal 7 4 8 5 2" xfId="5836" xr:uid="{0B4A4FB7-E628-4771-9D78-2BE2F5A0CC9A}"/>
    <cellStyle name="Normal 7 4 8 5 2 2" xfId="27443" xr:uid="{1CBA59C3-48A6-4C5B-9198-9C49E59DEBC6}"/>
    <cellStyle name="Normal 7 4 8 5 2 3" xfId="15239" xr:uid="{84425239-7B88-447E-A96A-BA3BA78301FC}"/>
    <cellStyle name="Normal 7 4 8 5 3" xfId="7692" xr:uid="{FF7E3AB0-9D5B-4C6B-AAA9-013CDB84EC1F}"/>
    <cellStyle name="Normal 7 4 8 5 3 2" xfId="18072" xr:uid="{AAB89A67-DE61-47AA-A2A6-73C10586305C}"/>
    <cellStyle name="Normal 7 4 8 5 4" xfId="10525" xr:uid="{F7532814-E583-40F2-A2FF-CBD1218C2FF6}"/>
    <cellStyle name="Normal 7 4 8 5 4 2" xfId="20905" xr:uid="{84ADA1D1-FA62-44CA-B030-636B308291F0}"/>
    <cellStyle name="Normal 7 4 8 5 5" xfId="23701" xr:uid="{4027B57F-1CD2-4D4D-A090-33B6A7F2C613}"/>
    <cellStyle name="Normal 7 4 8 5 6" xfId="12955" xr:uid="{268865C0-322C-4EE8-BE9D-00E2CBABDD0C}"/>
    <cellStyle name="Normal 7 4 8 6" xfId="2406" xr:uid="{00000000-0005-0000-0000-0000CA080000}"/>
    <cellStyle name="Normal 7 4 8 6 2" xfId="7532" xr:uid="{A7B3FD74-6C53-412E-86D9-EF8903CBBE17}"/>
    <cellStyle name="Normal 7 4 8 6 2 2" xfId="26366" xr:uid="{39E3F7FF-2F09-4F7F-A9AD-B4DB0A684011}"/>
    <cellStyle name="Normal 7 4 8 6 2 3" xfId="17912" xr:uid="{B1256805-C7C5-4C0B-BA11-9A8F4E51285D}"/>
    <cellStyle name="Normal 7 4 8 6 3" xfId="10365" xr:uid="{357387AB-895E-4C97-BA1B-D5593175AC1E}"/>
    <cellStyle name="Normal 7 4 8 6 3 2" xfId="20745" xr:uid="{7921721A-A43F-41A0-8E28-79734A2F6035}"/>
    <cellStyle name="Normal 7 4 8 6 4" xfId="23364" xr:uid="{6FA3567B-2144-49ED-90E4-FC728EDA7B23}"/>
    <cellStyle name="Normal 7 4 8 6 5" xfId="15079" xr:uid="{5E7F0B08-7B2C-46AF-B59F-7D7551AA5123}"/>
    <cellStyle name="Normal 7 4 8 7" xfId="4074" xr:uid="{0960D526-1A98-4C15-8071-4F9A5745CC87}"/>
    <cellStyle name="Normal 7 4 8 7 2" xfId="8853" xr:uid="{DE5A15D0-8DC0-4101-8A38-F8E39D609947}"/>
    <cellStyle name="Normal 7 4 8 7 2 2" xfId="19233" xr:uid="{A8B73B77-4E88-4475-9F15-A36B45F1D723}"/>
    <cellStyle name="Normal 7 4 8 7 3" xfId="11686" xr:uid="{638EF884-A8AF-4064-ABC9-C467478312EA}"/>
    <cellStyle name="Normal 7 4 8 7 3 2" xfId="22066" xr:uid="{0B07804D-300E-47CC-89C7-F11AD7EAE2D8}"/>
    <cellStyle name="Normal 7 4 8 7 4" xfId="26794" xr:uid="{D442B26F-BA01-4D34-AAF2-C52342F27401}"/>
    <cellStyle name="Normal 7 4 8 7 5" xfId="16400" xr:uid="{2E4142AA-993D-483A-8966-B1CE97751566}"/>
    <cellStyle name="Normal 7 4 8 8" xfId="5468" xr:uid="{684AF55B-A0B4-4691-A806-7BC4B2CAB0C4}"/>
    <cellStyle name="Normal 7 4 8 8 2" xfId="14765" xr:uid="{56AB07C7-698B-401C-BD1B-D480F5B5CC29}"/>
    <cellStyle name="Normal 7 4 8 9" xfId="7218" xr:uid="{0F50CFEF-AF0B-45D4-9190-0FE1F1CDA087}"/>
    <cellStyle name="Normal 7 4 8 9 2" xfId="17598" xr:uid="{4BA2EB9D-922F-4E67-9D93-6F9A42F6CA96}"/>
    <cellStyle name="Normal 7 4 9" xfId="1457" xr:uid="{00000000-0005-0000-0000-000088070000}"/>
    <cellStyle name="Normal 7 4 9 10" xfId="25204" xr:uid="{7241CE05-D77C-43DB-A46C-C1B42A29B8E7}"/>
    <cellStyle name="Normal 7 4 9 11" xfId="12640" xr:uid="{3348A1C7-23FF-4553-B2D0-CAA7C2FEE860}"/>
    <cellStyle name="Normal 7 4 9 2" xfId="1458" xr:uid="{00000000-0005-0000-0000-000089070000}"/>
    <cellStyle name="Normal 7 4 9 2 2" xfId="3480" xr:uid="{00000000-0005-0000-0000-0000D3080000}"/>
    <cellStyle name="Normal 7 4 9 2 2 2" xfId="6534" xr:uid="{BA36B20E-5840-4A1D-B488-DFCC8F41A966}"/>
    <cellStyle name="Normal 7 4 9 2 2 2 2" xfId="28439" xr:uid="{D6EC271F-1033-42EC-BCC4-C111AA9739D7}"/>
    <cellStyle name="Normal 7 4 9 2 2 2 3" xfId="26051" xr:uid="{D6AEC97E-0F0C-4673-98BE-D6D52C7F62A4}"/>
    <cellStyle name="Normal 7 4 9 2 2 2 4" xfId="16105" xr:uid="{8BF22692-E9F8-494C-9A6B-4241FC5D6979}"/>
    <cellStyle name="Normal 7 4 9 2 2 3" xfId="8558" xr:uid="{059B61F9-92CF-4CE2-8726-6E51F0F784E1}"/>
    <cellStyle name="Normal 7 4 9 2 2 3 2" xfId="28946" xr:uid="{0A996F82-AA77-4746-9D04-6C2DA4C2F325}"/>
    <cellStyle name="Normal 7 4 9 2 2 3 3" xfId="18938" xr:uid="{F05DFFB1-DF31-43BE-A1DE-0DD45D4E96CB}"/>
    <cellStyle name="Normal 7 4 9 2 2 4" xfId="11391" xr:uid="{9F19B492-0FA2-48FF-A20C-B3E232687F08}"/>
    <cellStyle name="Normal 7 4 9 2 2 4 2" xfId="21771" xr:uid="{C34E92A8-B2C0-4916-ACDC-E064A3D90D7D}"/>
    <cellStyle name="Normal 7 4 9 2 2 5" xfId="24231" xr:uid="{409C5A68-292E-455E-8879-B09DBDC74F9A}"/>
    <cellStyle name="Normal 7 4 9 2 2 6" xfId="14070" xr:uid="{2C07340D-D89B-493A-AD4B-3B07D3EB92A4}"/>
    <cellStyle name="Normal 7 4 9 2 3" xfId="4225" xr:uid="{596C2C39-C518-4720-A6D0-F9BE8BDE57CA}"/>
    <cellStyle name="Normal 7 4 9 2 3 2" xfId="8996" xr:uid="{D3CFC366-2233-4F6C-B642-ED89E0F0C967}"/>
    <cellStyle name="Normal 7 4 9 2 3 2 2" xfId="29073" xr:uid="{FD2DA22B-237A-45D1-842A-050C7C47708B}"/>
    <cellStyle name="Normal 7 4 9 2 3 2 3" xfId="19376" xr:uid="{281CFFE6-2F57-4FCE-9539-7A33A062615C}"/>
    <cellStyle name="Normal 7 4 9 2 3 3" xfId="11829" xr:uid="{8EEFBD95-578D-419A-8ED8-F67E64F7B848}"/>
    <cellStyle name="Normal 7 4 9 2 3 3 2" xfId="22209" xr:uid="{81B9662E-3C24-4D48-AE45-898BC0B0A91D}"/>
    <cellStyle name="Normal 7 4 9 2 3 4" xfId="24767" xr:uid="{9204D11A-797E-4CDB-96F3-EFA40F92FDCE}"/>
    <cellStyle name="Normal 7 4 9 2 3 5" xfId="16543" xr:uid="{92792AC9-0339-4CFE-B08D-FC8D8DA12481}"/>
    <cellStyle name="Normal 7 4 9 2 4" xfId="5474" xr:uid="{F7D4DD52-F08A-491D-81DB-28C7127D001F}"/>
    <cellStyle name="Normal 7 4 9 2 4 2" xfId="27600" xr:uid="{1EC68115-1AF4-449C-A038-4F9044C92822}"/>
    <cellStyle name="Normal 7 4 9 2 4 3" xfId="27804" xr:uid="{F0339573-60E5-4002-918F-93569A80834E}"/>
    <cellStyle name="Normal 7 4 9 2 4 4" xfId="14771" xr:uid="{F5BBF738-CA06-4029-8192-1C40D3FEF50A}"/>
    <cellStyle name="Normal 7 4 9 2 5" xfId="7224" xr:uid="{AAC930F3-8E13-4B24-B773-D88136900BCE}"/>
    <cellStyle name="Normal 7 4 9 2 5 2" xfId="27798" xr:uid="{7161DC4A-CA9F-45BF-965B-4BAAF68A711F}"/>
    <cellStyle name="Normal 7 4 9 2 5 3" xfId="17604" xr:uid="{050BF83E-08D8-4B51-A14B-822887668489}"/>
    <cellStyle name="Normal 7 4 9 2 6" xfId="10057" xr:uid="{A1AB6BF3-ACFE-4CA6-8113-69FA37E93CDF}"/>
    <cellStyle name="Normal 7 4 9 2 6 2" xfId="20437" xr:uid="{6C7DEB65-E8D2-485F-988E-80A6D5DAE483}"/>
    <cellStyle name="Normal 7 4 9 2 7" xfId="23447" xr:uid="{ECB327FF-942C-49BB-B733-2341E1DAA505}"/>
    <cellStyle name="Normal 7 4 9 2 8" xfId="12798" xr:uid="{25890BCF-C627-49BF-A851-B35582533F92}"/>
    <cellStyle name="Normal 7 4 9 3" xfId="1459" xr:uid="{00000000-0005-0000-0000-00008A070000}"/>
    <cellStyle name="Normal 7 4 9 3 2" xfId="5475" xr:uid="{34FC27ED-9267-4FE6-804B-4B6B659DACF4}"/>
    <cellStyle name="Normal 7 4 9 3 2 2" xfId="25512" xr:uid="{ECBF6AE4-3B42-442A-B397-A47093BAA862}"/>
    <cellStyle name="Normal 7 4 9 3 2 3" xfId="28637" xr:uid="{FBE8799A-8110-4913-BBAD-AC016AF95620}"/>
    <cellStyle name="Normal 7 4 9 3 2 4" xfId="14772" xr:uid="{93071C95-B1DC-490F-994E-C804B09ED584}"/>
    <cellStyle name="Normal 7 4 9 3 3" xfId="7225" xr:uid="{CD11F4D1-4581-4F93-A457-798636273C9F}"/>
    <cellStyle name="Normal 7 4 9 3 3 2" xfId="27156" xr:uid="{3E22AF7B-8B3D-4F56-8ADD-62DB11A0E0EF}"/>
    <cellStyle name="Normal 7 4 9 3 3 3" xfId="25829" xr:uid="{951EB23D-D78B-46E0-8017-A74A3458DCA0}"/>
    <cellStyle name="Normal 7 4 9 3 3 4" xfId="17605" xr:uid="{50F913BF-F798-4DD0-AEBA-A8B491D17827}"/>
    <cellStyle name="Normal 7 4 9 3 4" xfId="10058" xr:uid="{AFDD6B66-0556-4939-B25D-3B996FBB9A2C}"/>
    <cellStyle name="Normal 7 4 9 3 4 2" xfId="26572" xr:uid="{4027B8DC-26EC-4C8C-A66F-E12FF5141C14}"/>
    <cellStyle name="Normal 7 4 9 3 4 3" xfId="29462" xr:uid="{CEAFC507-E9CD-4663-AF1E-05BEE35F8A93}"/>
    <cellStyle name="Normal 7 4 9 3 4 4" xfId="20438" xr:uid="{2EE181E1-A004-444C-9B6F-F734AC31831E}"/>
    <cellStyle name="Normal 7 4 9 3 5" xfId="23138" xr:uid="{2AF327B9-2D1D-40BF-9B1A-2480DE36D783}"/>
    <cellStyle name="Normal 7 4 9 3 6" xfId="27906" xr:uid="{2B94D36C-826D-4C6A-8ACC-DD1229001485}"/>
    <cellStyle name="Normal 7 4 9 3 7" xfId="13496" xr:uid="{AA8FEBD0-D55B-46DB-9349-45F5D78FB400}"/>
    <cellStyle name="Normal 7 4 9 4" xfId="2839" xr:uid="{00000000-0005-0000-0000-0000D5080000}"/>
    <cellStyle name="Normal 7 4 9 4 2" xfId="6054" xr:uid="{CA35AE32-8A49-4A1D-91F3-DB3B40F122BB}"/>
    <cellStyle name="Normal 7 4 9 4 2 2" xfId="27954" xr:uid="{F560F6A6-140A-400F-87EB-1F4947E73B88}"/>
    <cellStyle name="Normal 7 4 9 4 2 3" xfId="15508" xr:uid="{5CFD9CBC-FC1E-42AA-ABBE-8CCFCE4DE975}"/>
    <cellStyle name="Normal 7 4 9 4 3" xfId="7961" xr:uid="{44734FEC-A5EC-4868-8F46-984BBB606219}"/>
    <cellStyle name="Normal 7 4 9 4 3 2" xfId="18341" xr:uid="{600C4E21-9490-4C71-A5AF-A2F76E03C564}"/>
    <cellStyle name="Normal 7 4 9 4 4" xfId="10794" xr:uid="{3EB39DCA-A7D2-4A88-A314-E1390084789F}"/>
    <cellStyle name="Normal 7 4 9 4 4 2" xfId="21174" xr:uid="{C7E13083-4768-4A29-8D0F-7F432AD845A7}"/>
    <cellStyle name="Normal 7 4 9 4 5" xfId="25356" xr:uid="{0CB459D8-1683-498E-B309-B7437B03D01D}"/>
    <cellStyle name="Normal 7 4 9 4 6" xfId="13318" xr:uid="{0C7D5F92-015A-40C3-8658-AEFA983A7BB8}"/>
    <cellStyle name="Normal 7 4 9 5" xfId="2407" xr:uid="{00000000-0005-0000-0000-0000D1080000}"/>
    <cellStyle name="Normal 7 4 9 5 2" xfId="7533" xr:uid="{EA42B910-957F-406C-BBBC-C6DAF86D86FE}"/>
    <cellStyle name="Normal 7 4 9 5 2 2" xfId="27245" xr:uid="{9FBA0F6A-3E29-4A8F-B6CC-742C60529986}"/>
    <cellStyle name="Normal 7 4 9 5 2 3" xfId="17913" xr:uid="{78DC0D4E-C4F6-49C6-BEB9-F2A5C3EE8159}"/>
    <cellStyle name="Normal 7 4 9 5 3" xfId="10366" xr:uid="{86718D3C-0642-4DCF-BDE5-480BBF1B24B2}"/>
    <cellStyle name="Normal 7 4 9 5 3 2" xfId="20746" xr:uid="{7A76C505-1F7A-4AF0-992A-613760DD97E2}"/>
    <cellStyle name="Normal 7 4 9 5 4" xfId="24926" xr:uid="{A3747C55-5DBC-47EF-BFDD-BB8F9424984E}"/>
    <cellStyle name="Normal 7 4 9 5 5" xfId="15080" xr:uid="{2A282EA6-6DD9-4676-BA80-36F3388B61BC}"/>
    <cellStyle name="Normal 7 4 9 6" xfId="4075" xr:uid="{ECFEC964-18E2-4A55-9DDE-17A187421C86}"/>
    <cellStyle name="Normal 7 4 9 6 2" xfId="8854" xr:uid="{05369801-56D3-4D72-A3C4-13544C799199}"/>
    <cellStyle name="Normal 7 4 9 6 2 2" xfId="28996" xr:uid="{985A2476-8016-48C6-B19B-8E5A095831BA}"/>
    <cellStyle name="Normal 7 4 9 6 2 3" xfId="19234" xr:uid="{64AA5B8D-8160-4A3E-ADD4-0FA6DAA3D899}"/>
    <cellStyle name="Normal 7 4 9 6 3" xfId="11687" xr:uid="{5A407977-0356-48BB-B948-B9E2BF6E857D}"/>
    <cellStyle name="Normal 7 4 9 6 3 2" xfId="22067" xr:uid="{003FE15E-2013-4C8D-86ED-88B751E3DD2C}"/>
    <cellStyle name="Normal 7 4 9 6 4" xfId="28170" xr:uid="{1CCE1AE5-BE80-4AA7-85BF-C9A73A3EA59B}"/>
    <cellStyle name="Normal 7 4 9 6 5" xfId="16401" xr:uid="{1F7BD514-47B8-46FD-A352-A22BFCFA7682}"/>
    <cellStyle name="Normal 7 4 9 7" xfId="5473" xr:uid="{CCEF96D4-FC6A-423C-B1B0-072A0C3E5B8F}"/>
    <cellStyle name="Normal 7 4 9 7 2" xfId="28303" xr:uid="{D50CC486-3BAB-43DF-A9AF-FF380362D7CD}"/>
    <cellStyle name="Normal 7 4 9 7 3" xfId="14770" xr:uid="{2F958CE7-9EE8-42DA-8FA1-7E82351CCECD}"/>
    <cellStyle name="Normal 7 4 9 8" xfId="7223" xr:uid="{C11C0213-DE70-4B4C-910B-94E9A71F0D83}"/>
    <cellStyle name="Normal 7 4 9 8 2" xfId="17603" xr:uid="{EA06E039-073F-4D18-BECB-3A1FE3F10177}"/>
    <cellStyle name="Normal 7 4 9 9" xfId="10056" xr:uid="{BEF1D5CA-EBE5-46A7-A649-AEC3EEFC11C3}"/>
    <cellStyle name="Normal 7 4 9 9 2" xfId="20436"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5" xr:uid="{203ECEE9-28AC-4CA7-BFCE-356C379A39D2}"/>
    <cellStyle name="Normal 7 6 10 2 2 3" xfId="25004"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5" xr:uid="{BE653DD7-1A95-4D05-ACBC-B4D6D2120D32}"/>
    <cellStyle name="Normal 7 6 10 2 3 3 3" xfId="30289" xr:uid="{CB1BD4F2-F63B-4AC6-A611-52768EB82BEB}"/>
    <cellStyle name="Normal 7 6 10 2 3 3 3 2" xfId="31432" xr:uid="{39266993-B013-4166-A920-C26B0A484995}"/>
    <cellStyle name="Normal 7 6 10 2 3 3 4" xfId="31629" xr:uid="{E1F93840-EE29-493B-A5F9-44A29EBD528D}"/>
    <cellStyle name="Normal 7 6 10 2 4" xfId="25602" xr:uid="{1F88F4F4-8E7E-4A10-9831-AB18C3F05F2C}"/>
    <cellStyle name="Normal 7 6 10 3" xfId="1466" xr:uid="{00000000-0005-0000-0000-000092070000}"/>
    <cellStyle name="Normal 7 6 10 4" xfId="2997" xr:uid="{00000000-0005-0000-0000-0000DB080000}"/>
    <cellStyle name="Normal 7 6 10 4 2" xfId="31281" xr:uid="{69027C77-DB7A-41A6-AD44-B417C9A1F73E}"/>
    <cellStyle name="Normal 7 6 10 5" xfId="2150" xr:uid="{00000000-0005-0000-0000-000024030000}"/>
    <cellStyle name="Normal 7 6 10 5 2" xfId="4680" xr:uid="{64225ED7-B81F-4829-937E-4C8F86992647}"/>
    <cellStyle name="Normal 7 6 10 5 3" xfId="30230" xr:uid="{E8A66BD3-D076-4AC4-9CB9-C69A4F84E392}"/>
    <cellStyle name="Normal 7 6 10 5 3 2" xfId="31374" xr:uid="{D1DAB6D5-9CCE-40FC-902D-9DEE317FF735}"/>
    <cellStyle name="Normal 7 6 10 5 4" xfId="31570" xr:uid="{11601000-5713-4821-958F-68BE4ED60597}"/>
    <cellStyle name="Normal 7 6 10 6" xfId="4078" xr:uid="{5A04D94C-6FA8-4354-90B5-CFB60835C8E6}"/>
    <cellStyle name="Normal 7 6 10 6 2" xfId="4822" xr:uid="{0FEEC669-8F27-4B5E-8A98-CFDB8125CE32}"/>
    <cellStyle name="Normal 7 6 10 6 3" xfId="30344" xr:uid="{F9587E97-63EE-407D-AB4F-67E8F50E4485}"/>
    <cellStyle name="Normal 7 6 10 6 3 2" xfId="31486" xr:uid="{1B8E676E-0AA8-4F0A-8F3B-F346F6626895}"/>
    <cellStyle name="Normal 7 6 10 6 4" xfId="31684" xr:uid="{8B0FF327-4B58-4E9D-B7E2-13B7E118E2F7}"/>
    <cellStyle name="Normal 7 6 10 7" xfId="30163" xr:uid="{12C3815A-038F-484F-AD47-98D3CF0EAE5F}"/>
    <cellStyle name="Normal 7 6 10 7 2" xfId="30533" xr:uid="{0238211A-81EA-4FE4-8F6A-61EEA3D894FA}"/>
    <cellStyle name="Normal 7 6 11" xfId="1467" xr:uid="{00000000-0005-0000-0000-000093070000}"/>
    <cellStyle name="Normal 7 6 11 10" xfId="12641" xr:uid="{4994F450-78F0-4D7A-AAC7-62621D59190D}"/>
    <cellStyle name="Normal 7 6 11 2" xfId="2423" xr:uid="{00000000-0005-0000-0000-0000DD080000}"/>
    <cellStyle name="Normal 7 6 11 2 2" xfId="2998" xr:uid="{00000000-0005-0000-0000-0000DE080000}"/>
    <cellStyle name="Normal 7 6 11 2 2 2" xfId="6146" xr:uid="{3AC7CF31-3B91-4166-A372-BC7763FFCF1D}"/>
    <cellStyle name="Normal 7 6 11 2 2 2 2" xfId="28147" xr:uid="{03FA1087-3B6E-4E72-8978-31D40D60E86C}"/>
    <cellStyle name="Normal 7 6 11 2 2 2 3" xfId="15624" xr:uid="{20161C1B-6017-4CDA-A29A-0102EDBEA5C3}"/>
    <cellStyle name="Normal 7 6 11 2 2 3" xfId="8077" xr:uid="{5E8D8961-5478-4CBE-BBDE-7EFC17FF8191}"/>
    <cellStyle name="Normal 7 6 11 2 2 3 2" xfId="18457" xr:uid="{BBB956AF-DFF1-4A67-B026-B9E16F6B9CC2}"/>
    <cellStyle name="Normal 7 6 11 2 2 4" xfId="10910" xr:uid="{3D74FEE2-D5B9-47DE-B190-ADE5D9E806EA}"/>
    <cellStyle name="Normal 7 6 11 2 2 4 2" xfId="21290" xr:uid="{7553158E-4646-4A2E-8950-DD4335E18336}"/>
    <cellStyle name="Normal 7 6 11 2 2 5" xfId="24370" xr:uid="{1CBCCA99-94AC-4230-979D-F81491E7E872}"/>
    <cellStyle name="Normal 7 6 11 2 2 6" xfId="13497" xr:uid="{92BCA6AD-5261-4290-88CB-25848BB8B0C3}"/>
    <cellStyle name="Normal 7 6 11 2 3" xfId="5722" xr:uid="{0C1D1DA6-3D1F-4E81-8A71-AC06F1C7C3AE}"/>
    <cellStyle name="Normal 7 6 11 2 3 2" xfId="26859" xr:uid="{86813863-7573-450B-8DAE-522DAD0AA597}"/>
    <cellStyle name="Normal 7 6 11 2 3 3" xfId="28086" xr:uid="{D75F17B0-65BB-480E-A52F-70B24F227861}"/>
    <cellStyle name="Normal 7 6 11 2 3 4" xfId="15096" xr:uid="{6A8E30D2-0E52-446B-B141-6C3E947D31E1}"/>
    <cellStyle name="Normal 7 6 11 2 4" xfId="7549" xr:uid="{19757AE8-A20E-4D43-B592-50A4FA82CE74}"/>
    <cellStyle name="Normal 7 6 11 2 4 2" xfId="27920" xr:uid="{BBE86201-DC1F-4FF6-9EBC-D8E968F51AF4}"/>
    <cellStyle name="Normal 7 6 11 2 4 3" xfId="17929" xr:uid="{DFA0D98A-67C2-4EEA-8877-4E00D8A21C99}"/>
    <cellStyle name="Normal 7 6 11 2 5" xfId="10382" xr:uid="{0BF49B14-911C-4DCA-B35A-7A442AC926C8}"/>
    <cellStyle name="Normal 7 6 11 2 5 2" xfId="20762" xr:uid="{5EBBEF21-D2B7-458D-A837-3D936316FF8C}"/>
    <cellStyle name="Normal 7 6 11 2 6" xfId="23439" xr:uid="{A3FF67C1-A1FC-4029-9CBD-98AE9B8E0075}"/>
    <cellStyle name="Normal 7 6 11 2 7" xfId="12799" xr:uid="{707CB870-238C-4E67-9DCB-86E13B5BF97A}"/>
    <cellStyle name="Normal 7 6 11 3" xfId="2840" xr:uid="{00000000-0005-0000-0000-0000DF080000}"/>
    <cellStyle name="Normal 7 6 11 3 2" xfId="6055" xr:uid="{0E66994F-AB92-4AE2-96D3-9E1476833E76}"/>
    <cellStyle name="Normal 7 6 11 3 2 2" xfId="28228" xr:uid="{90FBAF69-CCF2-42A5-BF1C-3A6F5F067F8F}"/>
    <cellStyle name="Normal 7 6 11 3 2 3" xfId="15509" xr:uid="{B5BE4AC8-6972-486A-9ECA-9CE45E91FADA}"/>
    <cellStyle name="Normal 7 6 11 3 3" xfId="7962" xr:uid="{A6137628-7F20-44C7-A345-B77B06069AB7}"/>
    <cellStyle name="Normal 7 6 11 3 3 2" xfId="18342" xr:uid="{5DD65BE9-E751-4A83-8338-FC6103F31FD9}"/>
    <cellStyle name="Normal 7 6 11 3 4" xfId="10795" xr:uid="{C820DEBB-9274-4C0C-93FC-B21E42B69993}"/>
    <cellStyle name="Normal 7 6 11 3 4 2" xfId="21175" xr:uid="{9DC86F1B-0AD8-41F1-9FEB-2C201D73B9DF}"/>
    <cellStyle name="Normal 7 6 11 3 5" xfId="24606" xr:uid="{001A71B5-1DBB-40D1-875D-925F704F1CD1}"/>
    <cellStyle name="Normal 7 6 11 3 6" xfId="13319" xr:uid="{96A8BCE1-FD6F-4D3C-B983-1D7D1555A729}"/>
    <cellStyle name="Normal 7 6 11 4" xfId="2408" xr:uid="{00000000-0005-0000-0000-0000DC080000}"/>
    <cellStyle name="Normal 7 6 11 4 2" xfId="7534" xr:uid="{AD2413B8-EBE9-49A2-BF62-6FA8BA92C6BA}"/>
    <cellStyle name="Normal 7 6 11 4 2 2" xfId="28148" xr:uid="{763A2114-8416-4167-99CE-F128ECACC10F}"/>
    <cellStyle name="Normal 7 6 11 4 2 3" xfId="17914" xr:uid="{7C3F0325-3EF4-4C37-B104-D0635FEB5EBF}"/>
    <cellStyle name="Normal 7 6 11 4 3" xfId="10367" xr:uid="{9023DCF8-60CC-48E8-99B6-35D3BD4D656C}"/>
    <cellStyle name="Normal 7 6 11 4 3 2" xfId="20747" xr:uid="{1BB90C20-7D78-4E49-9A7F-692C99895E0F}"/>
    <cellStyle name="Normal 7 6 11 4 4" xfId="23051" xr:uid="{1FB59AC9-B6FC-455D-9F5B-3D4148D5424E}"/>
    <cellStyle name="Normal 7 6 11 4 5" xfId="15081" xr:uid="{49648981-1940-424A-AF31-125BD8D9AD04}"/>
    <cellStyle name="Normal 7 6 11 5" xfId="4079" xr:uid="{29A54018-86C1-4A02-A68F-6FE599A9096C}"/>
    <cellStyle name="Normal 7 6 11 5 2" xfId="8856" xr:uid="{65C6C44F-2DCC-4DF3-8E09-472C2819728F}"/>
    <cellStyle name="Normal 7 6 11 5 2 2" xfId="19236" xr:uid="{375611D9-874F-4022-B426-FEDC446BD18B}"/>
    <cellStyle name="Normal 7 6 11 5 3" xfId="11689" xr:uid="{EE0497FB-2F90-477E-9FD1-5F91B9FE8910}"/>
    <cellStyle name="Normal 7 6 11 5 3 2" xfId="22069" xr:uid="{8FE4A299-C19E-40AF-839F-006BFA2FC9C8}"/>
    <cellStyle name="Normal 7 6 11 5 4" xfId="28364" xr:uid="{4AF83121-8555-436F-B8E0-9382F2D155A1}"/>
    <cellStyle name="Normal 7 6 11 5 5" xfId="16403" xr:uid="{362022DB-A9EF-45F7-9B15-4DD83BF95245}"/>
    <cellStyle name="Normal 7 6 11 6" xfId="5476" xr:uid="{5D97CF1F-2749-4B34-998A-6C1D9A483679}"/>
    <cellStyle name="Normal 7 6 11 6 2" xfId="14773" xr:uid="{ADCFD7A9-F5D7-4A62-ADD7-ECA794330AA8}"/>
    <cellStyle name="Normal 7 6 11 7" xfId="7226" xr:uid="{B44B0FFA-7DF7-42E6-BF6C-909BD4DBFEF0}"/>
    <cellStyle name="Normal 7 6 11 7 2" xfId="17606" xr:uid="{FAFFFF1C-D94B-4D7D-BAC2-5D4812C6F508}"/>
    <cellStyle name="Normal 7 6 11 8" xfId="10059" xr:uid="{19AC1174-BF6A-442B-ACEE-30994F3F1F93}"/>
    <cellStyle name="Normal 7 6 11 8 2" xfId="20439" xr:uid="{244D7068-1150-4E32-9D14-FCEF0CE33CC3}"/>
    <cellStyle name="Normal 7 6 11 9" xfId="24342"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7" xr:uid="{827BC4BE-2AD5-432F-B7C7-325F08217BCC}"/>
    <cellStyle name="Normal 7 6 12 2 2 2 2" xfId="26108" xr:uid="{9418F1EA-2734-413D-8500-BB6C4AB45D6E}"/>
    <cellStyle name="Normal 7 6 12 2 2 2 3" xfId="17607" xr:uid="{A2391066-30A0-43F6-88D2-5FA6F36424A2}"/>
    <cellStyle name="Normal 7 6 12 2 2 3" xfId="10060" xr:uid="{595E208F-F756-4A10-8055-19FC6787F55B}"/>
    <cellStyle name="Normal 7 6 12 2 2 3 2" xfId="20440" xr:uid="{63C8C390-FE77-4EEF-B461-6CAF46B2A5A7}"/>
    <cellStyle name="Normal 7 6 12 2 2 4" xfId="24991" xr:uid="{6AF005A0-6095-4522-898B-BB64A806890B}"/>
    <cellStyle name="Normal 7 6 12 2 2 5" xfId="14774" xr:uid="{CA0D64A7-87C4-40FB-8E31-79D53531E706}"/>
    <cellStyle name="Normal 7 6 12 2 3" xfId="26125" xr:uid="{DE1761FF-B39A-4DEF-BB17-1AF5EDCE2CAB}"/>
    <cellStyle name="Normal 7 6 12 3" xfId="1471" xr:uid="{00000000-0005-0000-0000-000097070000}"/>
    <cellStyle name="Normal 7 6 12 3 2" xfId="4657" xr:uid="{97AB34FA-8022-4EDD-B4EE-6D0A8751C733}"/>
    <cellStyle name="Normal 7 6 12 3 2 2" xfId="4779" xr:uid="{1283EBFF-7AA6-4AF6-9F77-7BA3E62CC93D}"/>
    <cellStyle name="Normal 7 6 12 3 2 3" xfId="30349" xr:uid="{32EA88A3-08AC-49A9-88D9-78D4B3CF965A}"/>
    <cellStyle name="Normal 7 6 12 3 2 3 2" xfId="31489" xr:uid="{4E36D0A4-F1F3-4DA5-BD91-14C17BE12718}"/>
    <cellStyle name="Normal 7 6 12 3 2 4" xfId="31689" xr:uid="{4EB2BB40-362C-4EB4-A380-9BF8050F35EC}"/>
    <cellStyle name="Normal 7 6 12 3 3" xfId="22884" xr:uid="{EEFDE06D-FAD0-4B2C-B4EC-7A08AE158797}"/>
    <cellStyle name="Normal 7 6 12 4" xfId="2031" xr:uid="{00000000-0005-0000-0000-000098070000}"/>
    <cellStyle name="Normal 7 6 12 4 2" xfId="23739" xr:uid="{79817153-0D54-48A8-826F-2B970D536EE6}"/>
    <cellStyle name="Normal 7 6 12 4 2 2" xfId="26429" xr:uid="{C49203E7-1566-434F-BAE6-BF94EB7F9C20}"/>
    <cellStyle name="Normal 7 6 12 4 3" xfId="25190" xr:uid="{F061C7BC-0996-4741-82A0-31A69AC23C4A}"/>
    <cellStyle name="Normal 7 6 12 4 3 2" xfId="26653" xr:uid="{F87E6003-60F4-45AF-8490-D1CC2D385632}"/>
    <cellStyle name="Normal 7 6 12 4 4" xfId="26352" xr:uid="{FB10D5FA-D50A-43CE-A72A-FAB2CDEE87C7}"/>
    <cellStyle name="Normal 7 6 12 5" xfId="2153" xr:uid="{00000000-0005-0000-0000-000027030000}"/>
    <cellStyle name="Normal 7 6 12 5 2" xfId="4788" xr:uid="{41EDDE25-589E-426C-B333-2F90E7438841}"/>
    <cellStyle name="Normal 7 6 12 5 2 2" xfId="28349" xr:uid="{3EB7436E-C897-4D37-A74A-339AD61DBDE8}"/>
    <cellStyle name="Normal 7 6 12 5 3" xfId="30233" xr:uid="{83457AE9-53E7-4626-824E-8BAF1E027614}"/>
    <cellStyle name="Normal 7 6 12 5 3 2" xfId="30406" xr:uid="{BBED2A49-C521-4234-9A68-3423CCBF2CC3}"/>
    <cellStyle name="Normal 7 6 12 5 4" xfId="31573" xr:uid="{F51BCC98-4641-44BA-970F-92381F3BC744}"/>
    <cellStyle name="Normal 7 6 12 6" xfId="4106" xr:uid="{30A2C7AC-688D-49BA-80A4-9263C9BFA06B}"/>
    <cellStyle name="Normal 7 6 12 6 2" xfId="4758" xr:uid="{A9321574-1AD7-4B70-B5D3-A6DF307B9A1E}"/>
    <cellStyle name="Normal 7 6 12 6 3" xfId="30347" xr:uid="{92066A0A-D760-4CC8-B1AD-E90895EDD322}"/>
    <cellStyle name="Normal 7 6 12 6 3 2" xfId="30468" xr:uid="{F372F407-C5C1-421C-B0DA-539207397CF2}"/>
    <cellStyle name="Normal 7 6 12 6 4" xfId="31687" xr:uid="{AF9DAF71-AEF0-46C2-AF8D-5CD1CE61D7A8}"/>
    <cellStyle name="Normal 7 6 12 7" xfId="25331" xr:uid="{F7D8B81A-047F-48C6-A186-A40F67FBBC1A}"/>
    <cellStyle name="Normal 7 6 12 7 2" xfId="26408" xr:uid="{92E5298E-5151-4BC5-8530-0F8A55FB4F6C}"/>
    <cellStyle name="Normal 7 6 12 7 3" xfId="31156" xr:uid="{2374E897-A2DD-4365-809D-E07045FA949F}"/>
    <cellStyle name="Normal 7 6 13" xfId="1472" xr:uid="{00000000-0005-0000-0000-000099070000}"/>
    <cellStyle name="Normal 7 6 13 2" xfId="4598" xr:uid="{3B4DDB37-5983-43FF-ACEF-860659222593}"/>
    <cellStyle name="Normal 7 6 13 2 2" xfId="9369" xr:uid="{CDEC0402-8630-454A-8E5A-5AC7B33D7A9D}"/>
    <cellStyle name="Normal 7 6 13 2 2 2" xfId="29339" xr:uid="{1398F320-3620-46AB-8D56-93072B29C3C1}"/>
    <cellStyle name="Normal 7 6 13 2 2 3" xfId="19749" xr:uid="{C0A6EE25-B01C-4B52-BECC-E276B0C87655}"/>
    <cellStyle name="Normal 7 6 13 2 3" xfId="12202" xr:uid="{43D41024-C8FE-4C65-B95F-208F8619F646}"/>
    <cellStyle name="Normal 7 6 13 2 3 2" xfId="22582" xr:uid="{3DF9474A-F397-4E1D-8623-AA6FF160C46C}"/>
    <cellStyle name="Normal 7 6 13 2 4" xfId="25321" xr:uid="{98ECA508-CF63-41EA-B13E-B59CBA420D04}"/>
    <cellStyle name="Normal 7 6 13 2 5" xfId="16916" xr:uid="{0CB1D580-E7FB-4A27-9476-70C921428E95}"/>
    <cellStyle name="Normal 7 6 13 3" xfId="5477" xr:uid="{CE46A238-16DD-4E36-BA20-268E23F60FCA}"/>
    <cellStyle name="Normal 7 6 13 3 2" xfId="23511" xr:uid="{1BC609B7-6C52-437C-A2E9-194250405883}"/>
    <cellStyle name="Normal 7 6 13 3 3" xfId="27937" xr:uid="{F9065EAC-74DE-4D0F-8B98-36D70B44BF47}"/>
    <cellStyle name="Normal 7 6 13 3 4" xfId="14775" xr:uid="{73B0D313-E46F-4BB7-9250-4D30D966D483}"/>
    <cellStyle name="Normal 7 6 13 4" xfId="7228" xr:uid="{A57384AF-2504-4427-ACE1-93DE4EDA52C9}"/>
    <cellStyle name="Normal 7 6 13 4 2" xfId="24383" xr:uid="{B1C46D47-275D-425D-ADBB-E99F9000C558}"/>
    <cellStyle name="Normal 7 6 13 4 3" xfId="28695" xr:uid="{A229D5F5-BE03-4E55-8618-2F91B811C9DB}"/>
    <cellStyle name="Normal 7 6 13 4 4" xfId="17608" xr:uid="{EEBC38E0-0F65-4135-BD17-F4E424EC63C7}"/>
    <cellStyle name="Normal 7 6 13 5" xfId="10061" xr:uid="{AAACA06A-32C1-487F-8989-1B393794C0E5}"/>
    <cellStyle name="Normal 7 6 13 5 2" xfId="29463" xr:uid="{18463E07-0ECC-4E05-84C7-B841D4A96E41}"/>
    <cellStyle name="Normal 7 6 13 5 3" xfId="20441" xr:uid="{C83BDC38-E3E2-47CA-BF4C-1C4B25CD76BF}"/>
    <cellStyle name="Normal 7 6 13 6" xfId="25176" xr:uid="{23CC18F1-B5FD-43D3-ACE6-4D68C924481A}"/>
    <cellStyle name="Normal 7 6 13 7" xfId="14071"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3" xr:uid="{54A32A04-56ED-4AB1-B7BA-D2EE0846373E}"/>
    <cellStyle name="Normal 7 6 14 3 2 2" xfId="27602" xr:uid="{5CE32205-96EA-49E5-8C23-87FB17C255E3}"/>
    <cellStyle name="Normal 7 6 14 3 3" xfId="28620" xr:uid="{50B7BDC0-20CD-4F0E-861C-3C44806BB4F1}"/>
    <cellStyle name="Normal 7 6 14 3 4" xfId="30290" xr:uid="{FAC2BF2A-86D0-46D4-9C19-960A9118AE4A}"/>
    <cellStyle name="Normal 7 6 14 3 4 2" xfId="31433" xr:uid="{1A077638-1BB3-4622-90A7-D76601927321}"/>
    <cellStyle name="Normal 7 6 14 3 5" xfId="31630" xr:uid="{F015D07E-7A10-4562-9261-1F62D0680FB5}"/>
    <cellStyle name="Normal 7 6 14 4" xfId="28270" xr:uid="{76CFB33E-5912-4B74-BBBF-6DD865E37708}"/>
    <cellStyle name="Normal 7 6 15" xfId="2440" xr:uid="{00000000-0005-0000-0000-0000E4080000}"/>
    <cellStyle name="Normal 7 6 15 2" xfId="5734" xr:uid="{495C43A3-3574-42FB-866D-BB7B70A3AE84}"/>
    <cellStyle name="Normal 7 6 15 2 2" xfId="28255" xr:uid="{A7F5FD02-FE5F-4F52-9BDE-3CDFDEDF93F6}"/>
    <cellStyle name="Normal 7 6 15 2 3" xfId="15111" xr:uid="{A605DAC2-51E2-4793-85BE-FDF33844A779}"/>
    <cellStyle name="Normal 7 6 15 3" xfId="7564" xr:uid="{B1FBA154-3591-4765-849C-DC8A096E34E7}"/>
    <cellStyle name="Normal 7 6 15 3 2" xfId="17944" xr:uid="{95A63BD3-3AA5-4531-9C1F-2173606782E4}"/>
    <cellStyle name="Normal 7 6 15 4" xfId="10397" xr:uid="{F98C58F5-E2A2-46E9-A62C-89E1E7F78CB6}"/>
    <cellStyle name="Normal 7 6 15 4 2" xfId="20777" xr:uid="{6FF81C5F-5DE3-4A3F-B5BA-3A215ECF90ED}"/>
    <cellStyle name="Normal 7 6 15 5" xfId="23161" xr:uid="{10624513-C597-4EC4-8C9B-6ABB485F5B22}"/>
    <cellStyle name="Normal 7 6 15 6" xfId="12826" xr:uid="{D57B35CA-7752-4FA8-BF85-3846C00B7CF1}"/>
    <cellStyle name="Normal 7 6 16" xfId="2170" xr:uid="{00000000-0005-0000-0000-0000D7080000}"/>
    <cellStyle name="Normal 7 6 16 2" xfId="7296" xr:uid="{B69C3657-7ADD-440C-989D-222D5F260A6C}"/>
    <cellStyle name="Normal 7 6 16 2 2" xfId="28354" xr:uid="{D6C497BB-3960-49BA-854A-2D36942534BD}"/>
    <cellStyle name="Normal 7 6 16 2 3" xfId="17676" xr:uid="{3F943B67-BF68-46FE-8EDA-A84648BC5EE8}"/>
    <cellStyle name="Normal 7 6 16 3" xfId="10129" xr:uid="{255D5F4D-71A3-4CA9-A87C-1319BF01B770}"/>
    <cellStyle name="Normal 7 6 16 3 2" xfId="20509" xr:uid="{093DA020-9795-4CA2-889A-A189C62135C3}"/>
    <cellStyle name="Normal 7 6 16 4" xfId="24528" xr:uid="{EB3C2B4A-5266-490D-9B9B-69216121C96F}"/>
    <cellStyle name="Normal 7 6 16 5" xfId="14843" xr:uid="{889E0779-BA30-46AE-A624-D2769B733098}"/>
    <cellStyle name="Normal 7 6 17" xfId="2149" xr:uid="{00000000-0005-0000-0000-000023030000}"/>
    <cellStyle name="Normal 7 6 17 2" xfId="4750" xr:uid="{96FA94DC-ED9F-4AD7-A7E8-D4EAB8FFA409}"/>
    <cellStyle name="Normal 7 6 17 2 2" xfId="27347" xr:uid="{AA61CBCD-A41A-4F57-8D53-D196359313E1}"/>
    <cellStyle name="Normal 7 6 17 3" xfId="27000" xr:uid="{CF3F67CA-7171-40A7-8B27-2E3B488C6464}"/>
    <cellStyle name="Normal 7 6 17 4" xfId="30229" xr:uid="{22805842-D57A-4294-947D-0526512732D1}"/>
    <cellStyle name="Normal 7 6 17 4 2" xfId="31373" xr:uid="{3A52D4CE-12B1-451F-B61D-7FA7D4D520E5}"/>
    <cellStyle name="Normal 7 6 17 5" xfId="31569" xr:uid="{F2A4B6CE-C68B-42CC-9C27-3F458A1293BD}"/>
    <cellStyle name="Normal 7 6 18" xfId="4077" xr:uid="{0FEC4EED-31A4-4E9D-A539-4F81C2FE41D8}"/>
    <cellStyle name="Normal 7 6 18 2" xfId="4691" xr:uid="{BF19DB26-08D9-499A-A4F6-1D49D2A37102}"/>
    <cellStyle name="Normal 7 6 18 3" xfId="30343" xr:uid="{097B12CA-5FBD-4FCE-AC04-16616058D705}"/>
    <cellStyle name="Normal 7 6 18 3 2" xfId="31485" xr:uid="{FF36C13B-12D4-45EE-9BDA-D2A65682F0F4}"/>
    <cellStyle name="Normal 7 6 18 4" xfId="31683" xr:uid="{84FA38DB-E8D3-4A3F-894E-B6DF80BE9978}"/>
    <cellStyle name="Normal 7 6 19" xfId="24156" xr:uid="{0B50E127-6DDF-46B3-9CFD-D81FF9105BDA}"/>
    <cellStyle name="Normal 7 6 2" xfId="1475" xr:uid="{00000000-0005-0000-0000-00009C070000}"/>
    <cellStyle name="Normal 7 6 2 10" xfId="28660" xr:uid="{0B934B43-1FFE-4900-9038-D4630AE52971}"/>
    <cellStyle name="Normal 7 6 2 11" xfId="12424" xr:uid="{2CBCC447-7587-426D-ACC9-4DB969F5CB85}"/>
    <cellStyle name="Normal 7 6 2 2" xfId="1476" xr:uid="{00000000-0005-0000-0000-00009D070000}"/>
    <cellStyle name="Normal 7 6 2 2 2" xfId="1477" xr:uid="{00000000-0005-0000-0000-00009E070000}"/>
    <cellStyle name="Normal 7 6 2 2 2 10" xfId="29980" xr:uid="{04EAF5DC-CECD-4DF5-8341-46D11520E3B2}"/>
    <cellStyle name="Normal 7 6 2 2 2 2" xfId="1478" xr:uid="{00000000-0005-0000-0000-00009F070000}"/>
    <cellStyle name="Normal 7 6 2 2 2 2 2" xfId="3482" xr:uid="{00000000-0005-0000-0000-0000E9080000}"/>
    <cellStyle name="Normal 7 6 2 2 2 2 2 2" xfId="6536" xr:uid="{3C43956B-92BD-42AF-94BE-7873034E45CC}"/>
    <cellStyle name="Normal 7 6 2 2 2 2 2 2 2" xfId="27969" xr:uid="{2C749FF5-9938-4C6E-8B13-46B6B9A118DE}"/>
    <cellStyle name="Normal 7 6 2 2 2 2 2 2 3" xfId="16107" xr:uid="{2E6F8660-BB0A-44BB-8411-930BB6C75FE5}"/>
    <cellStyle name="Normal 7 6 2 2 2 2 2 3" xfId="8560" xr:uid="{2D4F33BD-E1F5-48A7-B377-7ECD0C2B92E7}"/>
    <cellStyle name="Normal 7 6 2 2 2 2 2 3 2" xfId="18940" xr:uid="{F5908889-B071-4103-B187-EB026C3E9830}"/>
    <cellStyle name="Normal 7 6 2 2 2 2 2 4" xfId="11393" xr:uid="{198D3C54-6DB1-4A1B-9407-0DF7C2AEC7A3}"/>
    <cellStyle name="Normal 7 6 2 2 2 2 2 4 2" xfId="21773" xr:uid="{633C6899-E9CE-4394-8B2D-E18E351F1D3E}"/>
    <cellStyle name="Normal 7 6 2 2 2 2 2 5" xfId="23959" xr:uid="{4E1EA9D4-EA7B-4C15-8C17-E4CCEA800507}"/>
    <cellStyle name="Normal 7 6 2 2 2 2 2 6" xfId="14073" xr:uid="{917D2B9E-EF24-48CE-8383-273F4C0A52F4}"/>
    <cellStyle name="Normal 7 6 2 2 2 2 3" xfId="4376" xr:uid="{D4997153-9B6F-4C01-BE23-261C435D3A09}"/>
    <cellStyle name="Normal 7 6 2 2 2 2 3 2" xfId="9147" xr:uid="{73921F97-1065-4407-9809-495CBAD68613}"/>
    <cellStyle name="Normal 7 6 2 2 2 2 3 2 2" xfId="29190" xr:uid="{91EB5C62-EBF0-4364-A59B-31E9A108C41D}"/>
    <cellStyle name="Normal 7 6 2 2 2 2 3 2 3" xfId="19527" xr:uid="{82AB5975-74DF-48AA-A235-1243C30AF6E3}"/>
    <cellStyle name="Normal 7 6 2 2 2 2 3 3" xfId="11980" xr:uid="{0973E22F-3FBD-4A8F-A200-C78C9B6F33BB}"/>
    <cellStyle name="Normal 7 6 2 2 2 2 3 3 2" xfId="22360" xr:uid="{AFD10173-F0B6-48A8-B1EE-63990D38F079}"/>
    <cellStyle name="Normal 7 6 2 2 2 2 3 4" xfId="24425" xr:uid="{E6D7019A-E718-45E4-AFE1-762534489854}"/>
    <cellStyle name="Normal 7 6 2 2 2 2 3 5" xfId="16694" xr:uid="{F733C953-EF2A-4647-8D0D-E83858C2CA8F}"/>
    <cellStyle name="Normal 7 6 2 2 2 2 4" xfId="5478" xr:uid="{8DE60161-2BB3-4693-B577-A20D4692DEE6}"/>
    <cellStyle name="Normal 7 6 2 2 2 2 4 2" xfId="27356" xr:uid="{ADA7C34E-C8D7-4230-BA87-C3C3B92F3FB3}"/>
    <cellStyle name="Normal 7 6 2 2 2 2 4 3" xfId="14776" xr:uid="{2DA40E8B-A8D0-4E42-830B-4975E2564D1D}"/>
    <cellStyle name="Normal 7 6 2 2 2 2 5" xfId="7229" xr:uid="{AD3D54A5-6FF3-41E4-9694-D1AF111A41E0}"/>
    <cellStyle name="Normal 7 6 2 2 2 2 5 2" xfId="17609" xr:uid="{5CED58A6-1C51-42F3-A14D-7733BB90C807}"/>
    <cellStyle name="Normal 7 6 2 2 2 2 6" xfId="10062" xr:uid="{30F6F61F-22B1-464B-B9AA-148D29C8E096}"/>
    <cellStyle name="Normal 7 6 2 2 2 2 6 2" xfId="20442" xr:uid="{B11F13BF-C2A2-4741-BD41-3B0CA0F60C47}"/>
    <cellStyle name="Normal 7 6 2 2 2 2 7" xfId="25237" xr:uid="{297D51F8-69E1-48CA-A6D4-16811EF48A4E}"/>
    <cellStyle name="Normal 7 6 2 2 2 2 8" xfId="13320" xr:uid="{7D0E37C6-3D86-4C1F-9001-C790F89B8C34}"/>
    <cellStyle name="Normal 7 6 2 2 2 3" xfId="3483" xr:uid="{00000000-0005-0000-0000-0000EA080000}"/>
    <cellStyle name="Normal 7 6 2 2 2 3 2" xfId="4599" xr:uid="{F7E77E51-AF70-477D-915D-5CFCE89872C9}"/>
    <cellStyle name="Normal 7 6 2 2 2 3 2 2" xfId="9370" xr:uid="{6B21FC2E-9F3C-4C23-A412-2B431DD3ECBF}"/>
    <cellStyle name="Normal 7 6 2 2 2 3 2 2 2" xfId="29340" xr:uid="{062C8278-7C0B-4592-AAF6-FAF7FD1824CF}"/>
    <cellStyle name="Normal 7 6 2 2 2 3 2 2 3" xfId="19750" xr:uid="{540803B5-EB63-4312-ABB0-07CDC1D1382B}"/>
    <cellStyle name="Normal 7 6 2 2 2 3 2 3" xfId="12203" xr:uid="{E1162E05-973F-43E3-A05B-36A698B81043}"/>
    <cellStyle name="Normal 7 6 2 2 2 3 2 3 2" xfId="22583" xr:uid="{DB5AFD22-FB56-4383-9283-BD1C5CCDAD02}"/>
    <cellStyle name="Normal 7 6 2 2 2 3 2 4" xfId="25643" xr:uid="{CD6A38B1-3877-49CE-9454-AA7495112144}"/>
    <cellStyle name="Normal 7 6 2 2 2 3 2 5" xfId="16917" xr:uid="{FB7A93D7-025A-431A-A577-50FB9725D6E0}"/>
    <cellStyle name="Normal 7 6 2 2 2 3 3" xfId="6537" xr:uid="{0E10CFB7-73A1-4A1D-A4DC-825547754653}"/>
    <cellStyle name="Normal 7 6 2 2 2 3 3 2" xfId="27717" xr:uid="{2E469244-C77B-4BD3-960A-CFAD5B5A5197}"/>
    <cellStyle name="Normal 7 6 2 2 2 3 3 3" xfId="16108" xr:uid="{20249134-12C7-42F4-AA3F-D689BFD52AC9}"/>
    <cellStyle name="Normal 7 6 2 2 2 3 4" xfId="8561" xr:uid="{19B320F8-C9DF-4C65-847F-6BD39620D6EA}"/>
    <cellStyle name="Normal 7 6 2 2 2 3 4 2" xfId="18941" xr:uid="{5CD72663-E027-4421-9CC7-289E793CFD77}"/>
    <cellStyle name="Normal 7 6 2 2 2 3 4 3" xfId="29854" xr:uid="{F5A0251C-89B3-4ED2-B453-D31D90B62909}"/>
    <cellStyle name="Normal 7 6 2 2 2 3 5" xfId="11394" xr:uid="{FAC59828-E1EB-4737-81CE-DE16F306EB80}"/>
    <cellStyle name="Normal 7 6 2 2 2 3 5 2" xfId="21774" xr:uid="{474D0F86-4834-490D-A723-2FBB179E9695}"/>
    <cellStyle name="Normal 7 6 2 2 2 3 6" xfId="25363" xr:uid="{0F583448-3F60-430D-9CCC-94406A5FEA53}"/>
    <cellStyle name="Normal 7 6 2 2 2 3 7" xfId="25681" xr:uid="{6BEFCE0B-27F9-42CB-B022-6CCAE86597D8}"/>
    <cellStyle name="Normal 7 6 2 2 2 3 8" xfId="14074" xr:uid="{9FD870AE-3489-4168-934F-1025B36A5561}"/>
    <cellStyle name="Normal 7 6 2 2 2 4" xfId="3481" xr:uid="{00000000-0005-0000-0000-0000EB080000}"/>
    <cellStyle name="Normal 7 6 2 2 2 4 2" xfId="6535" xr:uid="{2320380E-A1D5-49AB-8E4A-A47391D43B4B}"/>
    <cellStyle name="Normal 7 6 2 2 2 4 2 2" xfId="27318" xr:uid="{1A19FDD6-EB0B-4C8E-A246-77221CE44C0A}"/>
    <cellStyle name="Normal 7 6 2 2 2 4 2 3" xfId="16106" xr:uid="{45DEF5E9-4AF0-432D-8F89-6A7ADEDA0AF0}"/>
    <cellStyle name="Normal 7 6 2 2 2 4 3" xfId="8559" xr:uid="{0A133847-C4E7-43AD-8ACD-B4957DABDD78}"/>
    <cellStyle name="Normal 7 6 2 2 2 4 3 2" xfId="18939" xr:uid="{FCEC1B20-9B09-42E7-BD3A-2B8A7462B387}"/>
    <cellStyle name="Normal 7 6 2 2 2 4 4" xfId="11392" xr:uid="{AA87D188-B539-4C73-BD47-2E0C1D4213FB}"/>
    <cellStyle name="Normal 7 6 2 2 2 4 4 2" xfId="21772" xr:uid="{E374D47B-912C-4DA9-88B5-2B7D5300E3C8}"/>
    <cellStyle name="Normal 7 6 2 2 2 4 5" xfId="23669" xr:uid="{1761F923-A575-4080-9E2C-8E823506DC55}"/>
    <cellStyle name="Normal 7 6 2 2 2 4 6" xfId="14072" xr:uid="{22FCA1B1-9327-4628-9DC9-AFD8BE8D4685}"/>
    <cellStyle name="Normal 7 6 2 2 2 5" xfId="2650" xr:uid="{00000000-0005-0000-0000-0000EC080000}"/>
    <cellStyle name="Normal 7 6 2 2 2 5 2" xfId="5911" xr:uid="{04EDB135-DE1E-44A7-AFBC-FCA5C83F406B}"/>
    <cellStyle name="Normal 7 6 2 2 2 5 2 2" xfId="28279" xr:uid="{11CC99B3-A87C-4175-91A2-9C4672B38B5C}"/>
    <cellStyle name="Normal 7 6 2 2 2 5 2 3" xfId="15321" xr:uid="{86CBC41F-3252-4286-A051-4D6F9B4B9CC8}"/>
    <cellStyle name="Normal 7 6 2 2 2 5 3" xfId="7774" xr:uid="{628AE643-BC3E-4EEC-8727-E55DCDB2A884}"/>
    <cellStyle name="Normal 7 6 2 2 2 5 3 2" xfId="18154" xr:uid="{C4AEBD2D-8F2E-4C83-BE00-B39F03431BCC}"/>
    <cellStyle name="Normal 7 6 2 2 2 5 4" xfId="10607" xr:uid="{A9A8B79E-C40F-46BD-8F9E-67BE47AD219F}"/>
    <cellStyle name="Normal 7 6 2 2 2 5 4 2" xfId="20987" xr:uid="{BC6C5DBE-8C7C-47A5-8E02-7EEE113AAD58}"/>
    <cellStyle name="Normal 7 6 2 2 2 5 5" xfId="23779" xr:uid="{B69EE12D-5EBE-4254-9996-F147571C3F8A}"/>
    <cellStyle name="Normal 7 6 2 2 2 5 6" xfId="13049" xr:uid="{0F059C69-DC57-4447-848B-B885E4C1D202}"/>
    <cellStyle name="Normal 7 6 2 2 2 6" xfId="4107" xr:uid="{14AB8BEC-B9AC-4B4E-AB64-5487A5CF4C35}"/>
    <cellStyle name="Normal 7 6 2 2 2 7" xfId="25093" xr:uid="{2DD6EE98-696C-462E-BCC5-900432B06F90}"/>
    <cellStyle name="Normal 7 6 2 2 2 7 2" xfId="29681" xr:uid="{9C6F49DB-D23B-4106-9F39-763D45CC4D93}"/>
    <cellStyle name="Normal 7 6 2 2 2 7 2 2" xfId="31154" xr:uid="{319D062E-984D-495E-A6B1-EDF1A68F4600}"/>
    <cellStyle name="Normal 7 6 2 2 2 8" xfId="29669" xr:uid="{A6916481-21A3-435F-B144-A91FBB42ED2B}"/>
    <cellStyle name="Normal 7 6 2 2 2 9" xfId="29835" xr:uid="{9D9C830E-9D27-4D5D-A596-7040B62EB861}"/>
    <cellStyle name="Normal 7 6 2 2 3" xfId="1479" xr:uid="{00000000-0005-0000-0000-0000A0070000}"/>
    <cellStyle name="Normal 7 6 2 2 3 2" xfId="3484" xr:uid="{00000000-0005-0000-0000-0000EE080000}"/>
    <cellStyle name="Normal 7 6 2 2 3 2 2" xfId="6538" xr:uid="{FF18CD6A-4F26-4260-80A0-2005F66843B1}"/>
    <cellStyle name="Normal 7 6 2 2 3 2 2 2" xfId="28382" xr:uid="{07ECBAA9-9252-4872-A60C-A39FAE87088B}"/>
    <cellStyle name="Normal 7 6 2 2 3 2 2 3" xfId="16109" xr:uid="{6D800536-7678-4839-A8DC-19931B69DAFF}"/>
    <cellStyle name="Normal 7 6 2 2 3 2 3" xfId="8562" xr:uid="{A1BAE006-68DD-4C66-A71D-005340E3CC91}"/>
    <cellStyle name="Normal 7 6 2 2 3 2 3 2" xfId="18942" xr:uid="{E4D20621-0EB1-4163-B085-EFFE44787647}"/>
    <cellStyle name="Normal 7 6 2 2 3 2 4" xfId="11395" xr:uid="{EF40E55E-F2FD-46FF-A2A3-F2C8962B2EC8}"/>
    <cellStyle name="Normal 7 6 2 2 3 2 4 2" xfId="21775" xr:uid="{ADA49CD4-49EE-469A-AD60-21774BDCB933}"/>
    <cellStyle name="Normal 7 6 2 2 3 2 5" xfId="23480" xr:uid="{4DF0783F-7C7F-4C4C-82E0-206F0EAEE840}"/>
    <cellStyle name="Normal 7 6 2 2 3 2 6" xfId="14075" xr:uid="{16A9736A-144E-4928-9AF6-4EFDD1065295}"/>
    <cellStyle name="Normal 7 6 2 2 3 3" xfId="2842" xr:uid="{00000000-0005-0000-0000-0000ED080000}"/>
    <cellStyle name="Normal 7 6 2 2 3 3 2" xfId="7963" xr:uid="{7249D37C-1CE1-44C4-AB44-0C06094481CB}"/>
    <cellStyle name="Normal 7 6 2 2 3 3 2 2" xfId="26585" xr:uid="{4936CB13-CFAD-4C01-B8A0-C873FE6357D9}"/>
    <cellStyle name="Normal 7 6 2 2 3 3 2 3" xfId="18343" xr:uid="{767D9DE3-8BA8-4ECE-8DDF-A5DE470B5A45}"/>
    <cellStyle name="Normal 7 6 2 2 3 3 3" xfId="10796" xr:uid="{1384BC0E-AF6C-4966-8D47-C417BF01370D}"/>
    <cellStyle name="Normal 7 6 2 2 3 3 3 2" xfId="21176" xr:uid="{9ABF4405-E1F5-42AA-8EE4-047FB517FF60}"/>
    <cellStyle name="Normal 7 6 2 2 3 3 4" xfId="23156" xr:uid="{45CB43B7-725A-457E-BE64-9BA44477EA48}"/>
    <cellStyle name="Normal 7 6 2 2 3 3 5" xfId="15510" xr:uid="{B4B0CDB4-80E8-43B1-832A-7E27644129C5}"/>
    <cellStyle name="Normal 7 6 2 2 3 4" xfId="3803" xr:uid="{28B2792A-E4C2-42BA-AC1C-BAFBCE227706}"/>
    <cellStyle name="Normal 7 6 2 2 3 4 2" xfId="8638" xr:uid="{78F59A9D-589F-4C8B-9D37-7FAF077F9C38}"/>
    <cellStyle name="Normal 7 6 2 2 3 4 2 2" xfId="19018" xr:uid="{3A43083D-68EB-4073-BB41-542ACCDC4DD5}"/>
    <cellStyle name="Normal 7 6 2 2 3 4 3" xfId="11471" xr:uid="{77914C42-79A0-45E7-A6D5-C13A38D0FBFB}"/>
    <cellStyle name="Normal 7 6 2 2 3 4 3 2" xfId="21851" xr:uid="{6469B20A-8342-4E19-8943-E9F35BF15376}"/>
    <cellStyle name="Normal 7 6 2 2 3 4 4" xfId="27420" xr:uid="{F1090F80-B0C1-46E5-B080-330F0302A84D}"/>
    <cellStyle name="Normal 7 6 2 2 3 4 5" xfId="16185" xr:uid="{13904CB8-1769-410C-A745-D63646D406DF}"/>
    <cellStyle name="Normal 7 6 2 2 3 5" xfId="5479" xr:uid="{049B8662-1A99-4A8B-A424-009D4B14D026}"/>
    <cellStyle name="Normal 7 6 2 2 3 5 2" xfId="14777" xr:uid="{0AB0EF44-AADF-4F49-92B0-4065F856268C}"/>
    <cellStyle name="Normal 7 6 2 2 3 6" xfId="7230" xr:uid="{1FC6158B-B2CD-42C7-B621-C330C4EAC1A0}"/>
    <cellStyle name="Normal 7 6 2 2 3 6 2" xfId="17610" xr:uid="{68EE18A3-D37E-42DA-9C03-37DC158E6A58}"/>
    <cellStyle name="Normal 7 6 2 2 3 7" xfId="10063" xr:uid="{F7111006-E276-435A-93CD-33A3271CCB09}"/>
    <cellStyle name="Normal 7 6 2 2 3 7 2" xfId="20443" xr:uid="{0412B25D-50C0-4063-9B20-08869A45F482}"/>
    <cellStyle name="Normal 7 6 2 2 3 8" xfId="24086" xr:uid="{E2C51115-D68E-431A-8B6A-FB0455416D5A}"/>
    <cellStyle name="Normal 7 6 2 2 3 9" xfId="13321"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1" xr:uid="{4D3D6C70-B861-4573-814D-03A56D0F782A}"/>
    <cellStyle name="Normal 7 6 2 2 5 2 2 2" xfId="19751" xr:uid="{17D1EA00-D755-4FB7-89C1-504E5DBF8B1B}"/>
    <cellStyle name="Normal 7 6 2 2 5 2 3" xfId="12204" xr:uid="{97C9921C-C018-44E5-8721-8F39A9FF8C06}"/>
    <cellStyle name="Normal 7 6 2 2 5 2 3 2" xfId="22584" xr:uid="{69B2F764-A1F2-4BE8-AF28-B9F55204C887}"/>
    <cellStyle name="Normal 7 6 2 2 5 2 4" xfId="26734" xr:uid="{934F4AF8-BE69-4D83-8C74-1814C6B5140D}"/>
    <cellStyle name="Normal 7 6 2 2 5 2 5" xfId="16918" xr:uid="{040E12F0-1115-44F0-B8BF-02F016E01AB1}"/>
    <cellStyle name="Normal 7 6 2 2 5 3" xfId="6539" xr:uid="{61CB24AD-EF4B-4C70-8A05-E1ED25D7E49E}"/>
    <cellStyle name="Normal 7 6 2 2 5 3 2" xfId="16110" xr:uid="{D929F99D-2176-487F-9CC7-C2BD318A8A3C}"/>
    <cellStyle name="Normal 7 6 2 2 5 4" xfId="8563" xr:uid="{1B046643-6896-4EBD-A8BC-F4FE2D2C7ED5}"/>
    <cellStyle name="Normal 7 6 2 2 5 4 2" xfId="18943" xr:uid="{D8EEE973-8CA6-4140-90F5-0B6F16E7D485}"/>
    <cellStyle name="Normal 7 6 2 2 5 5" xfId="11396" xr:uid="{8A9DBD6E-90C5-4E9B-99D1-92A6BAC7FB19}"/>
    <cellStyle name="Normal 7 6 2 2 5 5 2" xfId="21776" xr:uid="{5BF316AA-94AB-4134-8F00-A333BEFF6EE0}"/>
    <cellStyle name="Normal 7 6 2 2 5 6" xfId="24560" xr:uid="{3E76B5FF-1B9A-4161-87A4-751D4B3E9752}"/>
    <cellStyle name="Normal 7 6 2 2 5 7" xfId="14076" xr:uid="{4DDD2D37-CA5D-497E-BC0D-7E552FC39117}"/>
    <cellStyle name="Normal 7 6 2 2 6" xfId="2559" xr:uid="{00000000-0005-0000-0000-0000F1080000}"/>
    <cellStyle name="Normal 7 6 2 2 6 2" xfId="5828" xr:uid="{B66FAA02-2061-4C28-94CA-12E640BE358B}"/>
    <cellStyle name="Normal 7 6 2 2 6 2 2" xfId="28670" xr:uid="{B0FFD673-EFD7-4AF0-A637-F37D84DBAEDF}"/>
    <cellStyle name="Normal 7 6 2 2 6 2 3" xfId="15230" xr:uid="{9DFBBEA0-13F0-460E-A223-45BA0E6D6AA1}"/>
    <cellStyle name="Normal 7 6 2 2 6 3" xfId="7683" xr:uid="{63FA4D9A-472C-4BCB-9C4D-EBF0C0779232}"/>
    <cellStyle name="Normal 7 6 2 2 6 3 2" xfId="18063" xr:uid="{AA1276C8-F94F-4E02-9918-E5158BBD146E}"/>
    <cellStyle name="Normal 7 6 2 2 6 4" xfId="10516" xr:uid="{39AA716C-C051-4882-8AB7-1A507ADBEE45}"/>
    <cellStyle name="Normal 7 6 2 2 6 4 2" xfId="20896" xr:uid="{6A7A902D-7399-4B15-ADA7-3A63D562E9E1}"/>
    <cellStyle name="Normal 7 6 2 2 6 5" xfId="23877" xr:uid="{B97EB2A7-DC6C-47FB-9D73-FFC054BBD131}"/>
    <cellStyle name="Normal 7 6 2 2 6 6" xfId="12946" xr:uid="{5C138EAE-DEA9-4AD5-A5FC-91C0DB1C2EFB}"/>
    <cellStyle name="Normal 7 6 2 2 7" xfId="2253" xr:uid="{00000000-0005-0000-0000-0000E6080000}"/>
    <cellStyle name="Normal 7 6 2 2 7 2" xfId="7379" xr:uid="{FF82BE85-CF7E-4D30-9509-E49B9532792C}"/>
    <cellStyle name="Normal 7 6 2 2 7 2 2" xfId="17759" xr:uid="{757A19E5-54D2-47FB-9AAD-B0C917D4B4BB}"/>
    <cellStyle name="Normal 7 6 2 2 7 3" xfId="10212" xr:uid="{9E5C0D3E-2C0D-4C99-8AC6-38661FC76CAE}"/>
    <cellStyle name="Normal 7 6 2 2 7 3 2" xfId="20592" xr:uid="{E32D5685-E2FB-49A1-A380-BF6348883FF4}"/>
    <cellStyle name="Normal 7 6 2 2 7 4" xfId="22860" xr:uid="{1D27C0B9-DB74-48FE-AB51-476EA2630360}"/>
    <cellStyle name="Normal 7 6 2 2 7 5" xfId="14926" xr:uid="{1AE6BEDE-C5EE-45E3-B1A0-392B2C209929}"/>
    <cellStyle name="Normal 7 6 2 2 8" xfId="23546" xr:uid="{C5CE898B-5079-473C-B569-1516EB8A0480}"/>
    <cellStyle name="Normal 7 6 2 2 9" xfId="12484" xr:uid="{39F8E732-094A-4460-B449-9D1468C045E8}"/>
    <cellStyle name="Normal 7 6 2 3" xfId="1480" xr:uid="{00000000-0005-0000-0000-0000A1070000}"/>
    <cellStyle name="Normal 7 6 2 3 10" xfId="10064" xr:uid="{1E1A3F6E-F969-4BAE-9F6F-3AA572EF8B3A}"/>
    <cellStyle name="Normal 7 6 2 3 10 2" xfId="20444" xr:uid="{256AC34C-FBD0-4F27-88CC-FEFDC0ABDECA}"/>
    <cellStyle name="Normal 7 6 2 3 11" xfId="25391" xr:uid="{167A9EED-2DEA-4CC9-B832-6DB0C5C99144}"/>
    <cellStyle name="Normal 7 6 2 3 12" xfId="12642" xr:uid="{E8BC95D7-541E-43E5-A0AF-7043290B7F2A}"/>
    <cellStyle name="Normal 7 6 2 3 2" xfId="2424" xr:uid="{00000000-0005-0000-0000-0000F3080000}"/>
    <cellStyle name="Normal 7 6 2 3 2 2" xfId="3486" xr:uid="{00000000-0005-0000-0000-0000F4080000}"/>
    <cellStyle name="Normal 7 6 2 3 2 2 2" xfId="6540" xr:uid="{2ED177E0-8D34-47F6-A550-BB54CD807983}"/>
    <cellStyle name="Normal 7 6 2 3 2 2 2 2" xfId="27734" xr:uid="{7B4B4AD0-D389-448D-9CF1-2C7A12CFAB15}"/>
    <cellStyle name="Normal 7 6 2 3 2 2 2 3" xfId="27484" xr:uid="{974FFAAC-0323-4FC9-A221-BF7EAC317557}"/>
    <cellStyle name="Normal 7 6 2 3 2 2 2 4" xfId="16111" xr:uid="{943B722A-1B6D-485C-BE3E-606506E530D2}"/>
    <cellStyle name="Normal 7 6 2 3 2 2 3" xfId="8564" xr:uid="{FA3BE7CA-8711-46A0-ACF0-5961A05AB851}"/>
    <cellStyle name="Normal 7 6 2 3 2 2 3 2" xfId="28947" xr:uid="{A37E3316-1CDF-4325-9EA6-9E73D2DB4680}"/>
    <cellStyle name="Normal 7 6 2 3 2 2 3 3" xfId="18944" xr:uid="{DF22B7A1-C024-4378-99DA-6E0A161155FE}"/>
    <cellStyle name="Normal 7 6 2 3 2 2 4" xfId="11397" xr:uid="{5880DDF9-8A56-4C4D-9CD8-7088981D7E9F}"/>
    <cellStyle name="Normal 7 6 2 3 2 2 4 2" xfId="21777" xr:uid="{4CB6013D-D85D-4607-B82A-4F2B066B2D34}"/>
    <cellStyle name="Normal 7 6 2 3 2 2 5" xfId="24795" xr:uid="{3EA3BD21-3DB5-4AE3-BB45-0A9CADD59DC2}"/>
    <cellStyle name="Normal 7 6 2 3 2 2 6" xfId="14077" xr:uid="{CC47A00B-1AB7-464B-A96F-1B0D14F90019}"/>
    <cellStyle name="Normal 7 6 2 3 2 3" xfId="2843" xr:uid="{00000000-0005-0000-0000-0000F5080000}"/>
    <cellStyle name="Normal 7 6 2 3 2 3 2" xfId="6056" xr:uid="{28B2E169-D7C2-4667-819D-0471C974F8D7}"/>
    <cellStyle name="Normal 7 6 2 3 2 3 2 2" xfId="26559" xr:uid="{74A0F5AF-D0CB-49BF-8753-E75A9FB067B3}"/>
    <cellStyle name="Normal 7 6 2 3 2 3 2 3" xfId="15511" xr:uid="{11978ACD-762B-44EB-A880-BC19191F914D}"/>
    <cellStyle name="Normal 7 6 2 3 2 3 3" xfId="7964" xr:uid="{B0545A4D-8699-4CA2-B39E-1B70F4A32311}"/>
    <cellStyle name="Normal 7 6 2 3 2 3 3 2" xfId="18344" xr:uid="{0DA7AE16-5A69-446A-A742-5D1BA50817CC}"/>
    <cellStyle name="Normal 7 6 2 3 2 3 4" xfId="10797" xr:uid="{A22CF988-77B7-483B-B476-BEAFAE84D019}"/>
    <cellStyle name="Normal 7 6 2 3 2 3 4 2" xfId="21177" xr:uid="{52400798-466A-47CC-86FE-E125E28CA297}"/>
    <cellStyle name="Normal 7 6 2 3 2 3 5" xfId="23174" xr:uid="{CF5192CA-0014-421A-99D0-F4FCC99E05C3}"/>
    <cellStyle name="Normal 7 6 2 3 2 3 6" xfId="13322" xr:uid="{613B7118-BE5A-48C6-B989-DE44F6BDA5DE}"/>
    <cellStyle name="Normal 7 6 2 3 2 4" xfId="4226" xr:uid="{4C5857AD-234B-4557-ADE5-B8289ADFA87B}"/>
    <cellStyle name="Normal 7 6 2 3 2 4 2" xfId="8997" xr:uid="{CB3B5041-B31D-497A-9D0B-64FC5C0E3A11}"/>
    <cellStyle name="Normal 7 6 2 3 2 4 2 2" xfId="19377" xr:uid="{60104DF8-912C-4105-A482-48B17DE8EA36}"/>
    <cellStyle name="Normal 7 6 2 3 2 4 3" xfId="11830" xr:uid="{2A4BF771-42B9-4F8D-B0E4-FB6E90789D39}"/>
    <cellStyle name="Normal 7 6 2 3 2 4 3 2" xfId="22210" xr:uid="{180518FC-28E0-4F1D-B9E9-975CB149259E}"/>
    <cellStyle name="Normal 7 6 2 3 2 4 4" xfId="23189" xr:uid="{DF7D4F32-EB8C-4BB1-AF49-8F4DEC3925B3}"/>
    <cellStyle name="Normal 7 6 2 3 2 4 5" xfId="16544" xr:uid="{16983FF2-37E5-4C2D-9694-40C4B52EDD4E}"/>
    <cellStyle name="Normal 7 6 2 3 2 5" xfId="5723" xr:uid="{CEE0CD0B-5F26-4751-88D7-0A0E532635CB}"/>
    <cellStyle name="Normal 7 6 2 3 2 5 2" xfId="15097" xr:uid="{C6DBCB33-7F20-48A6-9F48-D85BE71DD538}"/>
    <cellStyle name="Normal 7 6 2 3 2 6" xfId="7550" xr:uid="{189EF68A-E256-4796-89AE-AC0F3FAF7D8E}"/>
    <cellStyle name="Normal 7 6 2 3 2 6 2" xfId="17930" xr:uid="{43FB66C0-390C-4279-B678-C9FDF62130EE}"/>
    <cellStyle name="Normal 7 6 2 3 2 7" xfId="10383" xr:uid="{DBB79F94-F3C9-4812-B61F-AFDCD4D42AF7}"/>
    <cellStyle name="Normal 7 6 2 3 2 7 2" xfId="20763" xr:uid="{3C339B12-A6EB-4E4B-8738-0FBB837DE6F7}"/>
    <cellStyle name="Normal 7 6 2 3 2 8" xfId="23595" xr:uid="{46362229-43AB-4867-8795-752F1117C320}"/>
    <cellStyle name="Normal 7 6 2 3 2 9" xfId="12800" xr:uid="{00811522-1434-49F0-9892-C89467140CF9}"/>
    <cellStyle name="Normal 7 6 2 3 3" xfId="3487" xr:uid="{00000000-0005-0000-0000-0000F6080000}"/>
    <cellStyle name="Normal 7 6 2 3 3 2" xfId="4601" xr:uid="{4517D012-AB3F-4A50-A0AE-6DC9C9AABA35}"/>
    <cellStyle name="Normal 7 6 2 3 3 2 2" xfId="9372" xr:uid="{C788363A-D2D0-4902-9FC0-2B01B7C53F29}"/>
    <cellStyle name="Normal 7 6 2 3 3 2 2 2" xfId="29341" xr:uid="{F7D3D6A1-47D2-48DF-964B-7A00284DE874}"/>
    <cellStyle name="Normal 7 6 2 3 3 2 2 3" xfId="19752" xr:uid="{2595AF05-3149-411D-B2A3-9AB2965C3326}"/>
    <cellStyle name="Normal 7 6 2 3 3 2 3" xfId="12205" xr:uid="{8306838D-A175-48DF-9E22-7CCECC7A46AF}"/>
    <cellStyle name="Normal 7 6 2 3 3 2 3 2" xfId="22585" xr:uid="{666A7408-14DC-4E23-BF53-D70A7F51D1CC}"/>
    <cellStyle name="Normal 7 6 2 3 3 2 4" xfId="23843" xr:uid="{E19D32D2-28B6-4847-815D-8D68D928324E}"/>
    <cellStyle name="Normal 7 6 2 3 3 2 5" xfId="16919" xr:uid="{1F763406-0259-44E6-8D78-7596465B723C}"/>
    <cellStyle name="Normal 7 6 2 3 3 3" xfId="6541" xr:uid="{935A2752-8B7F-4C6A-BF5C-9EDD067E1A9A}"/>
    <cellStyle name="Normal 7 6 2 3 3 3 2" xfId="26795" xr:uid="{88148196-7D1B-4249-9D88-AFD134F9481F}"/>
    <cellStyle name="Normal 7 6 2 3 3 3 3" xfId="16112" xr:uid="{5C68F48B-039B-4724-A7FE-555E7C0A0FE3}"/>
    <cellStyle name="Normal 7 6 2 3 3 4" xfId="8565" xr:uid="{A34AC5BC-0734-4227-9483-F63AE9FA58A4}"/>
    <cellStyle name="Normal 7 6 2 3 3 4 2" xfId="18945" xr:uid="{DA7AF1A6-8AED-419E-8558-7AA2EF1EDAAE}"/>
    <cellStyle name="Normal 7 6 2 3 3 5" xfId="11398" xr:uid="{ADA725C3-BAC9-4DE8-B058-DE956EBE7BD5}"/>
    <cellStyle name="Normal 7 6 2 3 3 5 2" xfId="21778" xr:uid="{106E1BA2-A679-4A52-8A91-C8AD22D52F32}"/>
    <cellStyle name="Normal 7 6 2 3 3 6" xfId="23950" xr:uid="{3DF65DFE-68C1-4814-B5DB-D46D28CCC849}"/>
    <cellStyle name="Normal 7 6 2 3 3 7" xfId="14078" xr:uid="{2AAC3EB0-648E-4039-A54B-70CFFB60586E}"/>
    <cellStyle name="Normal 7 6 2 3 4" xfId="2999" xr:uid="{00000000-0005-0000-0000-0000F7080000}"/>
    <cellStyle name="Normal 7 6 2 3 4 2" xfId="6147" xr:uid="{8CE6BF8B-0E9F-4452-84EA-E1F3441688C5}"/>
    <cellStyle name="Normal 7 6 2 3 4 2 2" xfId="26409" xr:uid="{58070C94-302A-4FED-9388-BC7FD3B37CC0}"/>
    <cellStyle name="Normal 7 6 2 3 4 2 3" xfId="15625" xr:uid="{0C47AA3F-AB24-4930-9F11-72E8E2853579}"/>
    <cellStyle name="Normal 7 6 2 3 4 3" xfId="8078" xr:uid="{DE95BD2A-6FEC-43D3-99B0-B0875EAAA115}"/>
    <cellStyle name="Normal 7 6 2 3 4 3 2" xfId="18458" xr:uid="{ED7BAE7D-93BA-4869-9024-02B2F0BF21BA}"/>
    <cellStyle name="Normal 7 6 2 3 4 4" xfId="10911" xr:uid="{B17E3A17-CCA1-40F8-B55A-5C7F6649D437}"/>
    <cellStyle name="Normal 7 6 2 3 4 4 2" xfId="21291" xr:uid="{E8854CB8-4A7B-42B7-B6C5-59EAF2B0AF74}"/>
    <cellStyle name="Normal 7 6 2 3 4 5" xfId="24930" xr:uid="{CD25090A-1621-41C6-A210-0964DFF056A3}"/>
    <cellStyle name="Normal 7 6 2 3 4 6" xfId="13498" xr:uid="{FBD1A3F5-66E5-42B8-A13E-5BBCC43129D9}"/>
    <cellStyle name="Normal 7 6 2 3 5" xfId="2602" xr:uid="{00000000-0005-0000-0000-0000F8080000}"/>
    <cellStyle name="Normal 7 6 2 3 5 2" xfId="5866" xr:uid="{68540AEA-0E8E-4490-B917-D8E157903F73}"/>
    <cellStyle name="Normal 7 6 2 3 5 2 2" xfId="25871" xr:uid="{99D1D200-427F-4337-BF8F-46411779011E}"/>
    <cellStyle name="Normal 7 6 2 3 5 2 3" xfId="15273" xr:uid="{7B3CE3F2-FBE3-4F86-B53B-87E78ECF1E4D}"/>
    <cellStyle name="Normal 7 6 2 3 5 3" xfId="7726" xr:uid="{46B538C4-698E-407A-A73A-E6508947368F}"/>
    <cellStyle name="Normal 7 6 2 3 5 3 2" xfId="18106" xr:uid="{8C020935-67DA-4919-8F95-EE48A1028C02}"/>
    <cellStyle name="Normal 7 6 2 3 5 4" xfId="10559" xr:uid="{A7DF25E5-D097-4AB6-8A00-5C02D02AC826}"/>
    <cellStyle name="Normal 7 6 2 3 5 4 2" xfId="20939" xr:uid="{31A32AC7-551F-4906-BAB2-3B442B016CFC}"/>
    <cellStyle name="Normal 7 6 2 3 5 5" xfId="22924" xr:uid="{DCFA66F2-A4CC-4D03-88FA-4D2DEDA2B454}"/>
    <cellStyle name="Normal 7 6 2 3 5 6" xfId="12989" xr:uid="{F0E67ACF-9FBC-40E0-A18F-2E957BAD3AC0}"/>
    <cellStyle name="Normal 7 6 2 3 6" xfId="2409" xr:uid="{00000000-0005-0000-0000-0000F2080000}"/>
    <cellStyle name="Normal 7 6 2 3 6 2" xfId="7535" xr:uid="{78E3D2FD-30E3-475C-A30E-3B2F53C80C2E}"/>
    <cellStyle name="Normal 7 6 2 3 6 2 2" xfId="17915" xr:uid="{81BE1BC3-C79A-4BCB-A37E-0F1B6A11141F}"/>
    <cellStyle name="Normal 7 6 2 3 6 3" xfId="10368" xr:uid="{BC48B4BF-DD1D-4F5D-8422-249DC6A0F923}"/>
    <cellStyle name="Normal 7 6 2 3 6 3 2" xfId="20748" xr:uid="{186FE3F9-E38C-4563-937D-AF0E6A552712}"/>
    <cellStyle name="Normal 7 6 2 3 6 4" xfId="25438" xr:uid="{FEDB20F1-CD1B-4AB9-9D41-85153BDA663B}"/>
    <cellStyle name="Normal 7 6 2 3 6 5" xfId="15082" xr:uid="{94E2F247-9332-4E0E-A9F1-EE55A5533C72}"/>
    <cellStyle name="Normal 7 6 2 3 7" xfId="4080" xr:uid="{A6B066F1-DD96-4C23-A370-41D05A534855}"/>
    <cellStyle name="Normal 7 6 2 3 7 2" xfId="8857" xr:uid="{667C695F-D196-43B0-9454-E2BEAC50E32B}"/>
    <cellStyle name="Normal 7 6 2 3 7 2 2" xfId="19237" xr:uid="{58A1C407-A8BF-4947-968E-83CFCDF6891D}"/>
    <cellStyle name="Normal 7 6 2 3 7 3" xfId="11690" xr:uid="{D348FA38-632B-4CDE-8A66-F8DC1E6E7289}"/>
    <cellStyle name="Normal 7 6 2 3 7 3 2" xfId="22070" xr:uid="{860FD70A-BDAB-4B4D-84BD-620614E8FCD7}"/>
    <cellStyle name="Normal 7 6 2 3 7 4" xfId="16404" xr:uid="{95D5832A-9277-429F-AC12-EB7E130781B2}"/>
    <cellStyle name="Normal 7 6 2 3 8" xfId="5480" xr:uid="{7A635B9E-6B33-46CF-BC6A-D7E5668F196F}"/>
    <cellStyle name="Normal 7 6 2 3 8 2" xfId="14778" xr:uid="{A9FE8C30-9E0C-4D99-BCA5-24D0BB0B4012}"/>
    <cellStyle name="Normal 7 6 2 3 9" xfId="7231" xr:uid="{69B6C9D1-4B47-4FD4-9E52-B740DF431ACF}"/>
    <cellStyle name="Normal 7 6 2 3 9 2" xfId="17611" xr:uid="{B773A3F7-250A-44AB-B434-737FFFE34FD5}"/>
    <cellStyle name="Normal 7 6 2 4" xfId="1481" xr:uid="{00000000-0005-0000-0000-0000A2070000}"/>
    <cellStyle name="Normal 7 6 2 4 2" xfId="1482" xr:uid="{00000000-0005-0000-0000-0000A3070000}"/>
    <cellStyle name="Normal 7 6 2 4 2 2" xfId="7232" xr:uid="{6E122A99-0A2B-481E-941E-1A629EFDA561}"/>
    <cellStyle name="Normal 7 6 2 4 2 2 2" xfId="28571" xr:uid="{83729F6A-F6F6-4A57-98C1-F05D08D6747E}"/>
    <cellStyle name="Normal 7 6 2 4 2 2 3" xfId="28470" xr:uid="{B2F2DA54-1103-42A2-9A7C-76FB970A49FC}"/>
    <cellStyle name="Normal 7 6 2 4 2 2 4" xfId="17612" xr:uid="{D3ADCC34-AB49-487F-8203-E8A8E112658B}"/>
    <cellStyle name="Normal 7 6 2 4 2 3" xfId="10065" xr:uid="{CEDBC37A-7193-45AF-A6B6-FCA2810ED39C}"/>
    <cellStyle name="Normal 7 6 2 4 2 3 2" xfId="29464" xr:uid="{2956D692-3D13-45A4-A872-ED62089834FD}"/>
    <cellStyle name="Normal 7 6 2 4 2 3 3" xfId="20445" xr:uid="{6A1C4D72-F17D-4E46-9A7F-286D12EE63B6}"/>
    <cellStyle name="Normal 7 6 2 4 2 4" xfId="22633" xr:uid="{4D6831AF-81DC-4B28-8CFE-4A01A6C21AFC}"/>
    <cellStyle name="Normal 7 6 2 4 2 5" xfId="14779" xr:uid="{724AB0AE-DCBD-447A-9A5F-559E64BBAC60}"/>
    <cellStyle name="Normal 7 6 2 4 3" xfId="27382" xr:uid="{FA1FF1D9-E270-4A7D-A943-E427F0729186}"/>
    <cellStyle name="Normal 7 6 2 4 4" xfId="27360" xr:uid="{5E3A2284-2B4C-4BE2-948C-47C09382975B}"/>
    <cellStyle name="Normal 7 6 2 5" xfId="1483" xr:uid="{00000000-0005-0000-0000-0000A4070000}"/>
    <cellStyle name="Normal 7 6 2 5 2" xfId="4602" xr:uid="{12B5E42F-D790-45DA-9D1D-5C233CD01BAE}"/>
    <cellStyle name="Normal 7 6 2 5 2 2" xfId="9373" xr:uid="{2F3F45FC-EC56-4E7D-93DD-DA14367C6125}"/>
    <cellStyle name="Normal 7 6 2 5 2 2 2" xfId="29342" xr:uid="{19A9BD2C-7CD5-4F36-819D-FCF0DCCAC26D}"/>
    <cellStyle name="Normal 7 6 2 5 2 2 3" xfId="19753" xr:uid="{6D73268A-E381-41BB-9B34-46954B025484}"/>
    <cellStyle name="Normal 7 6 2 5 2 3" xfId="12206" xr:uid="{B541EE0C-4218-421C-9358-C9821E1A6070}"/>
    <cellStyle name="Normal 7 6 2 5 2 3 2" xfId="22586" xr:uid="{012FB8A7-B699-401A-B4CF-B396529CC047}"/>
    <cellStyle name="Normal 7 6 2 5 2 4" xfId="22817" xr:uid="{5A2CA262-985D-488C-8315-7CA4E45DF330}"/>
    <cellStyle name="Normal 7 6 2 5 2 5" xfId="16920" xr:uid="{3BAEB2FB-CA7F-4AFE-9FED-04598FABBA68}"/>
    <cellStyle name="Normal 7 6 2 5 3" xfId="5481" xr:uid="{9BFE6913-B7FD-46C9-B7DA-1CA04FBD48E1}"/>
    <cellStyle name="Normal 7 6 2 5 3 2" xfId="23478" xr:uid="{FB55B3A7-7CC4-4B33-81ED-58C90816DEA3}"/>
    <cellStyle name="Normal 7 6 2 5 3 3" xfId="26128" xr:uid="{E82DA417-FF46-4F52-9655-06161D003715}"/>
    <cellStyle name="Normal 7 6 2 5 3 4" xfId="14780" xr:uid="{35CE0722-3881-4B50-B822-855499230C93}"/>
    <cellStyle name="Normal 7 6 2 5 4" xfId="7233" xr:uid="{61D9F8CE-C3A3-4C75-975A-5683861D81A8}"/>
    <cellStyle name="Normal 7 6 2 5 4 2" xfId="24403" xr:uid="{FF928902-5FAB-491E-94A9-CC6410DAF7CB}"/>
    <cellStyle name="Normal 7 6 2 5 4 3" xfId="26434" xr:uid="{92080964-D7FF-4FC2-9B39-69DF9E261DF5}"/>
    <cellStyle name="Normal 7 6 2 5 4 4" xfId="17613" xr:uid="{A1508B5E-4B42-4C5E-8E1E-D427EE683154}"/>
    <cellStyle name="Normal 7 6 2 5 5" xfId="10066" xr:uid="{5E8CB66E-C768-459E-B683-3A13F096FB12}"/>
    <cellStyle name="Normal 7 6 2 5 5 2" xfId="29465" xr:uid="{A01A7646-22A0-41C3-B691-FACD4DA56448}"/>
    <cellStyle name="Normal 7 6 2 5 5 3" xfId="20446" xr:uid="{E4F574C7-E9B7-468D-9451-085997566E7D}"/>
    <cellStyle name="Normal 7 6 2 5 6" xfId="25142" xr:uid="{1CD5A22A-E0C0-40E0-BF04-96020AA18368}"/>
    <cellStyle name="Normal 7 6 2 5 7" xfId="14079" xr:uid="{6F77A334-7E8D-454F-9079-979D25F26416}"/>
    <cellStyle name="Normal 7 6 2 6" xfId="1484" xr:uid="{00000000-0005-0000-0000-0000A5070000}"/>
    <cellStyle name="Normal 7 6 2 6 2" xfId="2499" xr:uid="{00000000-0005-0000-0000-0000FB080000}"/>
    <cellStyle name="Normal 7 6 2 6 2 2" xfId="7623" xr:uid="{6DA91824-4395-46A4-B38A-CA6BA7737022}"/>
    <cellStyle name="Normal 7 6 2 6 2 2 2" xfId="18003" xr:uid="{B286C0FC-B35F-4A65-8F1E-46A4D3D798C7}"/>
    <cellStyle name="Normal 7 6 2 6 2 3" xfId="10456" xr:uid="{F0F27D90-69BA-4FBF-9D6A-63517C68C43B}"/>
    <cellStyle name="Normal 7 6 2 6 2 3 2" xfId="20836" xr:uid="{5D964759-6C67-4757-A5AD-5C7EDC1A05BE}"/>
    <cellStyle name="Normal 7 6 2 6 2 4" xfId="28455" xr:uid="{14B8BD50-F673-4976-A063-187232F799C6}"/>
    <cellStyle name="Normal 7 6 2 6 2 5" xfId="15170" xr:uid="{B518ABFA-065B-423C-BD0E-6902CAC24386}"/>
    <cellStyle name="Normal 7 6 2 6 3" xfId="2046" xr:uid="{00000000-0005-0000-0000-0000A5070000}"/>
    <cellStyle name="Normal 7 6 2 6 4" xfId="5482" xr:uid="{A67FD77B-8C42-46EF-8626-0391DF1149CC}"/>
    <cellStyle name="Normal 7 6 2 6 4 2" xfId="29745" xr:uid="{5D856566-71DC-4B60-BA54-4AAFB41ABC56}"/>
    <cellStyle name="Normal 7 6 2 6 5" xfId="22765" xr:uid="{55D9A16F-D7A4-4684-8925-24433A61B1FE}"/>
    <cellStyle name="Normal 7 6 2 6 6" xfId="12886" xr:uid="{23CC4D2E-FB2B-433A-8457-8D4F882A536F}"/>
    <cellStyle name="Normal 7 6 2 7" xfId="2193" xr:uid="{00000000-0005-0000-0000-0000E5080000}"/>
    <cellStyle name="Normal 7 6 2 7 2" xfId="7319" xr:uid="{BF72EEEC-0363-42E3-BC13-D45899A28E16}"/>
    <cellStyle name="Normal 7 6 2 7 2 2" xfId="25932" xr:uid="{B86B97D5-6C7E-4598-A23A-995132FA8F68}"/>
    <cellStyle name="Normal 7 6 2 7 2 3" xfId="17699" xr:uid="{4BEFBD65-26C5-4811-A175-AF2DB6BCCA56}"/>
    <cellStyle name="Normal 7 6 2 7 3" xfId="10152" xr:uid="{21A3D271-F3A0-4463-94E9-EDCAD5111008}"/>
    <cellStyle name="Normal 7 6 2 7 3 2" xfId="20532" xr:uid="{E0479714-0684-4F81-93CE-59DB467146FA}"/>
    <cellStyle name="Normal 7 6 2 7 4" xfId="24911" xr:uid="{8956E53A-E2B5-4656-A712-A63BE9BA9A20}"/>
    <cellStyle name="Normal 7 6 2 7 5" xfId="14866" xr:uid="{53DC5CB4-8DC4-4461-95A0-784F72F2BAF7}"/>
    <cellStyle name="Normal 7 6 2 8" xfId="24376" xr:uid="{ED4EC8EF-5843-457B-AF88-4D7D2FF16CC9}"/>
    <cellStyle name="Normal 7 6 2 8 2" xfId="26102" xr:uid="{1718AF5F-58E8-4B0F-AB17-E916184D4514}"/>
    <cellStyle name="Normal 7 6 2 9" xfId="26697" xr:uid="{6293BA1F-4F0E-4845-A691-991D33328C21}"/>
    <cellStyle name="Normal 7 6 20" xfId="12401" xr:uid="{4D736B5C-A5E8-4CE8-A84B-CC95F0450F18}"/>
    <cellStyle name="Normal 7 6 21" xfId="29834" xr:uid="{14591012-5BF2-4661-84EF-D3C202A421F1}"/>
    <cellStyle name="Normal 7 6 21 2" xfId="31503" xr:uid="{AE07DE1B-668E-4B16-88FD-3A9EC54BD8AE}"/>
    <cellStyle name="Normal 7 6 22" xfId="29979" xr:uid="{9BCCC15C-78C9-486F-A701-1A52E6003D5D}"/>
    <cellStyle name="Normal 7 6 23" xfId="30162" xr:uid="{49D357EA-AD67-4E3B-A3C0-C67DEDCA22C2}"/>
    <cellStyle name="Normal 7 6 3" xfId="1485" xr:uid="{00000000-0005-0000-0000-0000A6070000}"/>
    <cellStyle name="Normal 7 6 3 10" xfId="5483" xr:uid="{0FF0B9C9-C1B6-4F32-B56F-A6E9F15C0064}"/>
    <cellStyle name="Normal 7 6 3 10 2" xfId="14781" xr:uid="{11F63485-85EE-419C-92E1-1121CED9FCEE}"/>
    <cellStyle name="Normal 7 6 3 11" xfId="7234" xr:uid="{C03B5CF4-3859-4FAB-B0F8-AD00D31F5CD5}"/>
    <cellStyle name="Normal 7 6 3 11 2" xfId="17614" xr:uid="{3965AFF5-D500-4564-8608-7B8F9F639B94}"/>
    <cellStyle name="Normal 7 6 3 12" xfId="10067" xr:uid="{FB397A62-BE51-4249-8822-47E85F69ACF6}"/>
    <cellStyle name="Normal 7 6 3 12 2" xfId="20447" xr:uid="{2017A004-559C-4D69-BB7E-AF23B9128025}"/>
    <cellStyle name="Normal 7 6 3 13" xfId="24058" xr:uid="{00283BD8-6DFE-4D42-A8C9-DE55BB8542D4}"/>
    <cellStyle name="Normal 7 6 3 14" xfId="12461" xr:uid="{330A2FA6-1B02-4750-856C-3013779CABB4}"/>
    <cellStyle name="Normal 7 6 3 2" xfId="1486" xr:uid="{00000000-0005-0000-0000-0000A7070000}"/>
    <cellStyle name="Normal 7 6 3 2 10" xfId="10068" xr:uid="{C384459C-EE0B-4E33-B24B-329E5047D295}"/>
    <cellStyle name="Normal 7 6 3 2 10 2" xfId="20448" xr:uid="{36061472-8AC3-4274-8073-CEF844A71F48}"/>
    <cellStyle name="Normal 7 6 3 2 11" xfId="24503" xr:uid="{4204AB79-5DC5-4919-B457-C0C5904DDC3B}"/>
    <cellStyle name="Normal 7 6 3 2 12" xfId="12643" xr:uid="{22329E4F-DB2C-4C3F-9CF0-92AE194A115C}"/>
    <cellStyle name="Normal 7 6 3 2 2" xfId="1487" xr:uid="{00000000-0005-0000-0000-0000A8070000}"/>
    <cellStyle name="Normal 7 6 3 2 2 2" xfId="3489" xr:uid="{00000000-0005-0000-0000-0000FF080000}"/>
    <cellStyle name="Normal 7 6 3 2 2 2 2" xfId="6543" xr:uid="{A75AD212-DE64-4528-9504-E8C40F6BFFD9}"/>
    <cellStyle name="Normal 7 6 3 2 2 2 2 2" xfId="24603" xr:uid="{A8C4C092-3BDF-4E13-8A90-AF197A9ED4D0}"/>
    <cellStyle name="Normal 7 6 3 2 2 2 2 3" xfId="27046" xr:uid="{2ED1A404-9ADC-44F3-A047-EBCF7D564F86}"/>
    <cellStyle name="Normal 7 6 3 2 2 2 2 4" xfId="16114" xr:uid="{EF263C13-2736-4C6F-8F51-B5CEE61F346C}"/>
    <cellStyle name="Normal 7 6 3 2 2 2 3" xfId="8567" xr:uid="{32111021-159F-4647-B700-FE0DBF32DC34}"/>
    <cellStyle name="Normal 7 6 3 2 2 2 3 2" xfId="28948" xr:uid="{EAA0EE0C-4FE5-4161-BCED-F3045E4F6B01}"/>
    <cellStyle name="Normal 7 6 3 2 2 2 3 3" xfId="18947" xr:uid="{BFC8A839-9433-4509-8CDC-EE5B8F75A796}"/>
    <cellStyle name="Normal 7 6 3 2 2 2 4" xfId="11400" xr:uid="{3903FC95-6D88-43D5-B48C-BF1168E91186}"/>
    <cellStyle name="Normal 7 6 3 2 2 2 4 2" xfId="21780" xr:uid="{85F0D391-5129-4115-8BDB-5E45211D7ADD}"/>
    <cellStyle name="Normal 7 6 3 2 2 2 5" xfId="24104" xr:uid="{53B646B6-BDEF-47EF-BC18-89C8554F3A50}"/>
    <cellStyle name="Normal 7 6 3 2 2 2 6" xfId="14081" xr:uid="{BAE7D445-FB7C-42D7-AD8B-B9AC3626DEDA}"/>
    <cellStyle name="Normal 7 6 3 2 2 3" xfId="4377" xr:uid="{C162742C-DE66-4955-A711-6E4484B11279}"/>
    <cellStyle name="Normal 7 6 3 2 2 3 2" xfId="9148" xr:uid="{0918B151-3C2B-4B85-A6EE-AA68960CB029}"/>
    <cellStyle name="Normal 7 6 3 2 2 3 2 2" xfId="29191" xr:uid="{88587D24-EEEF-4814-86EC-5BC5CAA19DD2}"/>
    <cellStyle name="Normal 7 6 3 2 2 3 2 3" xfId="19528" xr:uid="{8B3E029C-4D34-4CE9-B3C5-4B123FC6AEC1}"/>
    <cellStyle name="Normal 7 6 3 2 2 3 3" xfId="11981" xr:uid="{266513DF-7348-434C-8067-A7FDC9FC347D}"/>
    <cellStyle name="Normal 7 6 3 2 2 3 3 2" xfId="22361" xr:uid="{F34BC78C-C166-4889-B870-241F722142EB}"/>
    <cellStyle name="Normal 7 6 3 2 2 3 4" xfId="24114" xr:uid="{9C2A6350-DC11-4F7E-A855-98DE6405744B}"/>
    <cellStyle name="Normal 7 6 3 2 2 3 5" xfId="16695" xr:uid="{EA3FD3EA-104B-4372-8508-1829A0B44B5A}"/>
    <cellStyle name="Normal 7 6 3 2 2 4" xfId="5485" xr:uid="{F6EB880C-ED38-43AD-9751-1348F342E406}"/>
    <cellStyle name="Normal 7 6 3 2 2 4 2" xfId="26680" xr:uid="{174D04E0-A481-4349-AFBB-03F3FEE58C33}"/>
    <cellStyle name="Normal 7 6 3 2 2 4 3" xfId="14783" xr:uid="{1351964C-5036-4720-AC2B-4923681CF4AE}"/>
    <cellStyle name="Normal 7 6 3 2 2 5" xfId="7236" xr:uid="{B202CF5B-A6DC-4139-A90D-747D11398E52}"/>
    <cellStyle name="Normal 7 6 3 2 2 5 2" xfId="17616" xr:uid="{B893D070-4A71-4F7A-9322-7BF783E4AD36}"/>
    <cellStyle name="Normal 7 6 3 2 2 6" xfId="10069" xr:uid="{4F20E983-D5B4-4F3B-9774-CCF5C3CD4021}"/>
    <cellStyle name="Normal 7 6 3 2 2 6 2" xfId="20449" xr:uid="{EF6D2DA0-8AC6-416D-AB1F-40B3D31A6C2B}"/>
    <cellStyle name="Normal 7 6 3 2 2 7" xfId="25104" xr:uid="{89018BB3-8938-462E-AEA3-006F14FFFBAD}"/>
    <cellStyle name="Normal 7 6 3 2 2 8" xfId="13324" xr:uid="{61F590E0-3462-4D35-AD10-130D37A535D8}"/>
    <cellStyle name="Normal 7 6 3 2 3" xfId="3490" xr:uid="{00000000-0005-0000-0000-000000090000}"/>
    <cellStyle name="Normal 7 6 3 2 3 2" xfId="4603" xr:uid="{39ECBFA1-EFA7-434E-B5B7-F7621C6DED91}"/>
    <cellStyle name="Normal 7 6 3 2 3 2 2" xfId="9374" xr:uid="{6A24BE19-D00A-402A-BF36-29A11EF1785A}"/>
    <cellStyle name="Normal 7 6 3 2 3 2 2 2" xfId="29343" xr:uid="{1EFC031E-8BC5-41C9-B3F7-ADEFFFCEF88E}"/>
    <cellStyle name="Normal 7 6 3 2 3 2 2 3" xfId="19754" xr:uid="{F8C1338B-9D46-4335-A532-D1A8DCD6CDB1}"/>
    <cellStyle name="Normal 7 6 3 2 3 2 3" xfId="12207" xr:uid="{E79DF795-2412-48C3-839B-400AC4100CB6}"/>
    <cellStyle name="Normal 7 6 3 2 3 2 3 2" xfId="22587" xr:uid="{90C6B6F4-9B46-4D95-BA39-EA67B5D745C0}"/>
    <cellStyle name="Normal 7 6 3 2 3 2 4" xfId="25651" xr:uid="{2CE1781A-5E26-4029-AEFA-75D6D87258A2}"/>
    <cellStyle name="Normal 7 6 3 2 3 2 5" xfId="16921" xr:uid="{9B51D3E1-8B40-45FB-B22D-E8E0CBC33D80}"/>
    <cellStyle name="Normal 7 6 3 2 3 3" xfId="6544" xr:uid="{E4F7623D-6662-4A7F-8469-B85FD6B2A69A}"/>
    <cellStyle name="Normal 7 6 3 2 3 3 2" xfId="26832" xr:uid="{EBEE138B-E2C0-41E6-96F2-23A53F2328CC}"/>
    <cellStyle name="Normal 7 6 3 2 3 3 3" xfId="16115" xr:uid="{94112684-D143-469E-B73F-BA75177662C5}"/>
    <cellStyle name="Normal 7 6 3 2 3 4" xfId="8568" xr:uid="{204587C1-477C-4F02-AC2C-FB776FA0CC80}"/>
    <cellStyle name="Normal 7 6 3 2 3 4 2" xfId="18948" xr:uid="{5C79DCA2-4A5F-46C4-AAFF-A42ADB2FB554}"/>
    <cellStyle name="Normal 7 6 3 2 3 5" xfId="11401" xr:uid="{AEB043DD-3436-4ACC-B81C-0B3407855D19}"/>
    <cellStyle name="Normal 7 6 3 2 3 5 2" xfId="21781" xr:uid="{BAC586FA-8088-469D-8538-E78A0BE57809}"/>
    <cellStyle name="Normal 7 6 3 2 3 6" xfId="24225" xr:uid="{8EED4C54-AB70-4569-8CE6-1053658155E5}"/>
    <cellStyle name="Normal 7 6 3 2 3 7" xfId="14082" xr:uid="{30054B3B-B915-405B-ADE7-584368C336C6}"/>
    <cellStyle name="Normal 7 6 3 2 4" xfId="3488" xr:uid="{00000000-0005-0000-0000-000001090000}"/>
    <cellStyle name="Normal 7 6 3 2 4 2" xfId="6542" xr:uid="{7B6E7000-0441-4622-945D-CE45B7D4AB6B}"/>
    <cellStyle name="Normal 7 6 3 2 4 2 2" xfId="26591" xr:uid="{4BCE06FB-C81E-4322-B29F-BBE14600E106}"/>
    <cellStyle name="Normal 7 6 3 2 4 2 3" xfId="16113" xr:uid="{3A1732FA-27B6-45A2-AF77-63EB64C97D89}"/>
    <cellStyle name="Normal 7 6 3 2 4 3" xfId="8566" xr:uid="{9DD597EA-EC23-4792-894C-E9B1C33E94AE}"/>
    <cellStyle name="Normal 7 6 3 2 4 3 2" xfId="18946" xr:uid="{362CFB7D-F2B8-4926-B044-983395B01BA1}"/>
    <cellStyle name="Normal 7 6 3 2 4 4" xfId="11399" xr:uid="{D92811AC-761B-403F-B3BF-E85A22387678}"/>
    <cellStyle name="Normal 7 6 3 2 4 4 2" xfId="21779" xr:uid="{FB91684D-B12B-42F6-90A5-428E33A98090}"/>
    <cellStyle name="Normal 7 6 3 2 4 5" xfId="23522" xr:uid="{8A11F309-5766-481E-9FEA-7954DA7B47B4}"/>
    <cellStyle name="Normal 7 6 3 2 4 6" xfId="14080" xr:uid="{CE988D99-B1B8-4C92-985D-D11FA4B9C379}"/>
    <cellStyle name="Normal 7 6 3 2 5" xfId="2536" xr:uid="{00000000-0005-0000-0000-000002090000}"/>
    <cellStyle name="Normal 7 6 3 2 5 2" xfId="5809" xr:uid="{F4DFDF64-7DF7-4B91-90EE-A93EAE6980E3}"/>
    <cellStyle name="Normal 7 6 3 2 5 2 2" xfId="27621" xr:uid="{63BA84BA-A60E-4664-B663-17E1FEC0AD59}"/>
    <cellStyle name="Normal 7 6 3 2 5 2 3" xfId="15207" xr:uid="{BBE616B4-4FED-4FAD-9B28-D5068FF531DD}"/>
    <cellStyle name="Normal 7 6 3 2 5 3" xfId="7660" xr:uid="{61134F25-A1A6-4156-9344-85714967A00C}"/>
    <cellStyle name="Normal 7 6 3 2 5 3 2" xfId="18040" xr:uid="{05AE6B0B-E90F-496D-9F41-02F654425368}"/>
    <cellStyle name="Normal 7 6 3 2 5 4" xfId="10493" xr:uid="{5797FCFC-89AF-49F9-9975-DF75035D6631}"/>
    <cellStyle name="Normal 7 6 3 2 5 4 2" xfId="20873" xr:uid="{D1EF8E00-47DB-4AF1-89E3-031429467C7E}"/>
    <cellStyle name="Normal 7 6 3 2 5 5" xfId="24101" xr:uid="{037A8E6B-0580-4D89-A363-ABD4DA75EE1C}"/>
    <cellStyle name="Normal 7 6 3 2 5 6" xfId="12923" xr:uid="{F05D9D0A-05DF-4E0B-BA3C-4F5C0046ED46}"/>
    <cellStyle name="Normal 7 6 3 2 6" xfId="2410" xr:uid="{00000000-0005-0000-0000-0000FD080000}"/>
    <cellStyle name="Normal 7 6 3 2 6 2" xfId="7536" xr:uid="{0AF1B255-9782-4AA0-85B9-E2F027122566}"/>
    <cellStyle name="Normal 7 6 3 2 6 2 2" xfId="17916" xr:uid="{A8F0BB78-33FF-4A33-9C14-85171F59F9D7}"/>
    <cellStyle name="Normal 7 6 3 2 6 3" xfId="10369" xr:uid="{748D5359-7EA2-4C9F-A25C-AC466CAA6C64}"/>
    <cellStyle name="Normal 7 6 3 2 6 3 2" xfId="20749" xr:uid="{21BAC3C7-CA48-4471-B2F8-D6F7724DCB22}"/>
    <cellStyle name="Normal 7 6 3 2 6 4" xfId="24577" xr:uid="{7DA92AAD-0C30-4D70-8EF8-F92F27EDCF5E}"/>
    <cellStyle name="Normal 7 6 3 2 6 5" xfId="15083" xr:uid="{3F5B5856-726F-4C40-B48C-00F81E228475}"/>
    <cellStyle name="Normal 7 6 3 2 7" xfId="4082" xr:uid="{8905C58B-3AA2-4522-9658-D1A4F26EBCA6}"/>
    <cellStyle name="Normal 7 6 3 2 7 2" xfId="8859" xr:uid="{AE4A32B9-46AF-4B7A-9737-F3E5908BFA7F}"/>
    <cellStyle name="Normal 7 6 3 2 7 2 2" xfId="19239" xr:uid="{9A3E086B-6CD9-4D34-9AB3-3AECDBA64CA3}"/>
    <cellStyle name="Normal 7 6 3 2 7 3" xfId="11692" xr:uid="{6653D4D5-6BF4-413E-A5D3-BE0A02CE4719}"/>
    <cellStyle name="Normal 7 6 3 2 7 3 2" xfId="22072" xr:uid="{0D8C75DD-86CE-40BD-B9F8-D0241E611C28}"/>
    <cellStyle name="Normal 7 6 3 2 7 4" xfId="16406" xr:uid="{24095FED-6EE3-4AC6-9E67-DA564407F3A5}"/>
    <cellStyle name="Normal 7 6 3 2 8" xfId="5484" xr:uid="{1C04D63F-2527-4922-B84E-C8532F610DB5}"/>
    <cellStyle name="Normal 7 6 3 2 8 2" xfId="14782" xr:uid="{FE9598D6-D404-4D12-A2A9-953F6914CC16}"/>
    <cellStyle name="Normal 7 6 3 2 9" xfId="7235" xr:uid="{EF280821-8194-4C2F-9C83-1E7EDD85217C}"/>
    <cellStyle name="Normal 7 6 3 2 9 2" xfId="17615"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0" xr:uid="{8B74FCD3-3004-4FF9-A207-3B34207350F0}"/>
    <cellStyle name="Normal 7 6 3 3 2 2 2 2 2" xfId="28950" xr:uid="{7332878A-36D6-4C54-9958-DC49BDBA1940}"/>
    <cellStyle name="Normal 7 6 3 3 2 2 2 2 3" xfId="18950" xr:uid="{5421953C-2644-4634-A08A-92CAB110B78D}"/>
    <cellStyle name="Normal 7 6 3 3 2 2 2 3" xfId="11403" xr:uid="{595A7502-EE64-4239-A595-0E27D4A90B57}"/>
    <cellStyle name="Normal 7 6 3 3 2 2 2 3 2" xfId="21783" xr:uid="{AD091209-4EC8-4E66-94C2-820E502DE9F6}"/>
    <cellStyle name="Normal 7 6 3 3 2 2 2 4" xfId="23832" xr:uid="{1CC13E34-5A25-404A-9A23-D6B30847F204}"/>
    <cellStyle name="Normal 7 6 3 3 2 2 2 5" xfId="16117" xr:uid="{2C6D172E-98DF-4EBB-AA83-BFF35D6113D1}"/>
    <cellStyle name="Normal 7 6 3 3 2 2 3" xfId="3623" xr:uid="{00000000-0005-0000-0000-0000AB070000}"/>
    <cellStyle name="Normal 7 6 3 3 2 2 3 2" xfId="28142" xr:uid="{8EEB4BA7-6823-4210-B5A8-6255A1ED9AD1}"/>
    <cellStyle name="Normal 7 6 3 3 2 2 3 3" xfId="26089" xr:uid="{EB27B8F3-FCF2-43E1-9E0B-18AE21233D3B}"/>
    <cellStyle name="Normal 7 6 3 3 2 2 4" xfId="5486" xr:uid="{3D8DF5C9-2CCE-4182-AF0F-F0C5756989A7}"/>
    <cellStyle name="Normal 7 6 3 3 2 2 4 2" xfId="29784" xr:uid="{AEE5E8D0-64E0-4EF2-B258-9A2F3F526AE1}"/>
    <cellStyle name="Normal 7 6 3 3 2 2 5" xfId="24557" xr:uid="{B922943A-682E-4BDA-97D1-4B15684C58BE}"/>
    <cellStyle name="Normal 7 6 3 3 2 2 6" xfId="14084" xr:uid="{962D000C-A1AC-4453-ACAB-73642BEFA1C9}"/>
    <cellStyle name="Normal 7 6 3 3 2 3" xfId="3492" xr:uid="{00000000-0005-0000-0000-000006090000}"/>
    <cellStyle name="Normal 7 6 3 3 2 3 2" xfId="30072" xr:uid="{32C9490F-223B-4F54-991F-4B3A7967E779}"/>
    <cellStyle name="Normal 7 6 3 3 2 4" xfId="2845" xr:uid="{00000000-0005-0000-0000-000004090000}"/>
    <cellStyle name="Normal 7 6 3 3 2 4 2" xfId="7966" xr:uid="{7FEAC7C5-8702-4A4A-B139-616752534E0F}"/>
    <cellStyle name="Normal 7 6 3 3 2 4 2 2" xfId="26703" xr:uid="{CB561070-5FA2-49DC-A8AE-EB062A357746}"/>
    <cellStyle name="Normal 7 6 3 3 2 4 2 3" xfId="18346" xr:uid="{B7D03DF5-BD0B-495C-8930-FF0F2A8CD2C0}"/>
    <cellStyle name="Normal 7 6 3 3 2 4 3" xfId="10799" xr:uid="{F0E2E89E-372C-4389-8A1A-DBA4DCC2754E}"/>
    <cellStyle name="Normal 7 6 3 3 2 4 3 2" xfId="21179" xr:uid="{10594F66-5859-4BA2-8F95-ABD9FCBFBF80}"/>
    <cellStyle name="Normal 7 6 3 3 2 4 4" xfId="22792" xr:uid="{19E007BA-7098-4A3F-9530-9818CE4A424A}"/>
    <cellStyle name="Normal 7 6 3 3 2 4 5" xfId="15513" xr:uid="{08EB1DFA-FFE2-4B40-9F7A-2B80C57D678F}"/>
    <cellStyle name="Normal 7 6 3 3 2 5" xfId="3767" xr:uid="{00000000-0005-0000-0000-000009070000}"/>
    <cellStyle name="Normal 7 6 3 3 2 5 2" xfId="4094" xr:uid="{9ECDFCFE-9E25-458F-A3CA-22ABFB47DDE6}"/>
    <cellStyle name="Normal 7 6 3 3 2 5 2 2" xfId="29804" xr:uid="{5B30EC69-E692-4A67-825D-515A3CD295B3}"/>
    <cellStyle name="Normal 7 6 3 3 2 5 3" xfId="23110" xr:uid="{8B9C337C-9F1F-4B71-B33C-4BBF8768F2B4}"/>
    <cellStyle name="Normal 7 6 3 3 2 5 3 2" xfId="30092" xr:uid="{704ABBA2-7391-4C03-A229-8C5BE6596277}"/>
    <cellStyle name="Normal 7 6 3 3 2 5 4" xfId="25622" xr:uid="{08F19465-FA20-4EFC-BDBA-F333EA0FE99C}"/>
    <cellStyle name="Normal 7 6 3 3 2 5 5" xfId="30291" xr:uid="{B0B0FC5E-A681-4C7A-9402-587E6D246449}"/>
    <cellStyle name="Normal 7 6 3 3 2 5 5 2" xfId="31434" xr:uid="{0C479F8B-31BC-4A83-A9FF-C393F1C53DF5}"/>
    <cellStyle name="Normal 7 6 3 3 2 5 6" xfId="31631" xr:uid="{30D63F68-2665-4D62-BFD1-4D3B105583A0}"/>
    <cellStyle name="Normal 7 6 3 3 2 6" xfId="23047" xr:uid="{6A1329E9-4F61-4AE7-A038-DC47D92FCBA5}"/>
    <cellStyle name="Normal 7 6 3 3 2 6 2" xfId="31144" xr:uid="{34B83ACE-44A3-4940-AFE5-B4EF022905B3}"/>
    <cellStyle name="Normal 7 6 3 3 2 6 3" xfId="30912" xr:uid="{6E2A21CD-035E-489F-A7DE-293D595960DB}"/>
    <cellStyle name="Normal 7 6 3 3 2 7" xfId="13325" xr:uid="{F64208F4-0E3F-4CEE-8256-88031B63933C}"/>
    <cellStyle name="Normal 7 6 3 3 2 8" xfId="30924" xr:uid="{9FCF0968-A979-4539-AD90-D2D9D79CDAFE}"/>
    <cellStyle name="Normal 7 6 3 3 3" xfId="1491" xr:uid="{00000000-0005-0000-0000-0000AC070000}"/>
    <cellStyle name="Normal 7 6 3 3 3 2" xfId="3494" xr:uid="{00000000-0005-0000-0000-000007090000}"/>
    <cellStyle name="Normal 7 6 3 3 3 2 2" xfId="8571" xr:uid="{EF5855A4-E2C1-49DF-9504-E2EA90CE0347}"/>
    <cellStyle name="Normal 7 6 3 3 3 2 2 2" xfId="28951" xr:uid="{025541B1-DBD4-4EEF-9100-08DB729F7508}"/>
    <cellStyle name="Normal 7 6 3 3 3 2 2 3" xfId="18951" xr:uid="{63D9C151-495E-40D9-AF42-DAF5A7960CFA}"/>
    <cellStyle name="Normal 7 6 3 3 3 2 2 4" xfId="29814" xr:uid="{A6D295F5-EE7B-4174-AF97-372C2354F921}"/>
    <cellStyle name="Normal 7 6 3 3 3 2 3" xfId="11404" xr:uid="{36AF5DE9-B923-43DA-853A-9DA9024BB51D}"/>
    <cellStyle name="Normal 7 6 3 3 3 2 3 2" xfId="21784" xr:uid="{1F465D1C-26CD-4943-9251-547D0E3620B2}"/>
    <cellStyle name="Normal 7 6 3 3 3 2 4" xfId="25232" xr:uid="{ACDE281D-914C-4269-A204-0BEA3AA49052}"/>
    <cellStyle name="Normal 7 6 3 3 3 2 5" xfId="24788" xr:uid="{E7424FEE-A287-4278-8785-A45E7B369859}"/>
    <cellStyle name="Normal 7 6 3 3 3 2 6" xfId="16118" xr:uid="{36AD8D00-0916-4C96-8A04-308D4955D853}"/>
    <cellStyle name="Normal 7 6 3 3 3 3" xfId="3581" xr:uid="{00000000-0005-0000-0000-0000AC070000}"/>
    <cellStyle name="Normal 7 6 3 3 3 3 2" xfId="22700" xr:uid="{AA2F5C75-DC2C-4230-A5D8-101807C85474}"/>
    <cellStyle name="Normal 7 6 3 3 3 3 2 2" xfId="29817" xr:uid="{780A20BF-D728-490A-A368-FF54E81B0461}"/>
    <cellStyle name="Normal 7 6 3 3 3 3 3" xfId="23937" xr:uid="{BF96C682-830A-4B3C-86E6-BED0BFAFAB1E}"/>
    <cellStyle name="Normal 7 6 3 3 3 4" xfId="4604" xr:uid="{B2D18F5D-868F-400D-8613-513DEF26BB5F}"/>
    <cellStyle name="Normal 7 6 3 3 3 4 2" xfId="9375" xr:uid="{0425B6A6-629F-4611-80FC-EDBECEF46DCF}"/>
    <cellStyle name="Normal 7 6 3 3 3 4 2 2" xfId="19755" xr:uid="{F252610E-686D-4982-B396-9C861E514B40}"/>
    <cellStyle name="Normal 7 6 3 3 3 4 2 3" xfId="31105" xr:uid="{8CB3474E-5571-49FA-AE72-8D5E115219A0}"/>
    <cellStyle name="Normal 7 6 3 3 3 4 2 4" xfId="30913" xr:uid="{DE5E27BB-B822-402D-923F-F9EA10B0EB4E}"/>
    <cellStyle name="Normal 7 6 3 3 3 4 3" xfId="12208" xr:uid="{380CCD94-C053-4C53-BD94-FFD08E872D30}"/>
    <cellStyle name="Normal 7 6 3 3 3 4 3 2" xfId="22588" xr:uid="{6FDC5E10-66D4-454D-ADAD-CEBBF6359800}"/>
    <cellStyle name="Normal 7 6 3 3 3 4 4" xfId="16922" xr:uid="{F6ECB581-5B9B-47AF-9F76-84B6EC88C8E6}"/>
    <cellStyle name="Normal 7 6 3 3 3 5" xfId="5487" xr:uid="{E526189A-FBBF-4CD8-BD80-1D49B21A9FC2}"/>
    <cellStyle name="Normal 7 6 3 3 3 5 2" xfId="29708" xr:uid="{04BD60D3-49F8-449A-9143-0C78D84BF8AD}"/>
    <cellStyle name="Normal 7 6 3 3 3 5 2 2" xfId="30951" xr:uid="{B3D80988-D845-47B0-B2DE-F9006412263D}"/>
    <cellStyle name="Normal 7 6 3 3 3 6" xfId="22962" xr:uid="{A39247FC-957C-4179-8B1D-E102D3CFAC6C}"/>
    <cellStyle name="Normal 7 6 3 3 3 6 2" xfId="29672" xr:uid="{CA9E9E34-311D-47F7-9DA7-90D58AC2FE83}"/>
    <cellStyle name="Normal 7 6 3 3 3 7" xfId="25777" xr:uid="{E22A0136-BAAB-4D71-B4B6-C80D15B87F53}"/>
    <cellStyle name="Normal 7 6 3 3 3 8" xfId="14085" xr:uid="{574FAC05-942C-4FEA-9B51-28FD901D0829}"/>
    <cellStyle name="Normal 7 6 3 3 4" xfId="3491" xr:uid="{00000000-0005-0000-0000-000008090000}"/>
    <cellStyle name="Normal 7 6 3 3 4 2" xfId="6545" xr:uid="{F5FEA776-40B7-467D-A373-0714A130124A}"/>
    <cellStyle name="Normal 7 6 3 3 4 2 2" xfId="23240" xr:uid="{51F7082C-2196-41C7-B373-69BB56C93B1A}"/>
    <cellStyle name="Normal 7 6 3 3 4 2 3" xfId="28158" xr:uid="{DC6147DF-82B5-4E3B-916F-0BCF6F0F8E91}"/>
    <cellStyle name="Normal 7 6 3 3 4 2 4" xfId="16116" xr:uid="{30F026B2-B805-4647-990F-CDDA94500353}"/>
    <cellStyle name="Normal 7 6 3 3 4 2 5" xfId="30568" xr:uid="{84B7872D-76F9-4A5E-9DB5-AB13DBD0B9B6}"/>
    <cellStyle name="Normal 7 6 3 3 4 3" xfId="8569" xr:uid="{1B8B625A-97E3-41E8-AF27-40244788585F}"/>
    <cellStyle name="Normal 7 6 3 3 4 3 2" xfId="28949" xr:uid="{3B3AD2CA-9486-42DA-8189-C299B1046117}"/>
    <cellStyle name="Normal 7 6 3 3 4 3 3" xfId="18949" xr:uid="{82189C2D-B2BE-4B80-88E4-6F1F020896B9}"/>
    <cellStyle name="Normal 7 6 3 3 4 4" xfId="11402" xr:uid="{303873E4-CF73-49B2-B038-F358E018E3BA}"/>
    <cellStyle name="Normal 7 6 3 3 4 4 2" xfId="21782" xr:uid="{5ED4D9AD-9B8A-4975-ACB2-0C70ABBDF531}"/>
    <cellStyle name="Normal 7 6 3 3 4 5" xfId="23496" xr:uid="{32B2BFD8-525E-4378-91D5-DDA650781DB0}"/>
    <cellStyle name="Normal 7 6 3 3 4 6" xfId="26300" xr:uid="{7E74C817-56EC-4084-A037-5AED7963C962}"/>
    <cellStyle name="Normal 7 6 3 3 4 7" xfId="14083" xr:uid="{470675C5-9F8B-41C5-B2C5-F6046364DB90}"/>
    <cellStyle name="Normal 7 6 3 3 5" xfId="2638" xr:uid="{00000000-0005-0000-0000-000009090000}"/>
    <cellStyle name="Normal 7 6 3 3 5 2" xfId="5899" xr:uid="{48132DCA-E8C2-4B60-8DE5-7EB3B66FFC2A}"/>
    <cellStyle name="Normal 7 6 3 3 5 2 2" xfId="15309" xr:uid="{0F63A216-69B1-45FD-AB2D-0A9A1A2FF379}"/>
    <cellStyle name="Normal 7 6 3 3 5 3" xfId="7762" xr:uid="{DBB43D33-4A0F-4C79-9AD8-720A439FBA15}"/>
    <cellStyle name="Normal 7 6 3 3 5 3 2" xfId="18142" xr:uid="{8030CBFF-0684-4121-AA6D-DB623D42B6E4}"/>
    <cellStyle name="Normal 7 6 3 3 5 4" xfId="10595" xr:uid="{389C6673-130F-44DE-BAD7-639E6FAAE7BC}"/>
    <cellStyle name="Normal 7 6 3 3 5 4 2" xfId="20975" xr:uid="{132AC504-2503-4B3D-AFD5-9A34968FC33D}"/>
    <cellStyle name="Normal 7 6 3 3 5 5" xfId="22688" xr:uid="{3688B1EF-53C5-488A-ACE0-5EA188193F00}"/>
    <cellStyle name="Normal 7 6 3 3 5 6" xfId="27187" xr:uid="{C5DA87B6-E3B5-4F70-81FF-F04A3C4CD07F}"/>
    <cellStyle name="Normal 7 6 3 3 5 7" xfId="13026" xr:uid="{CEBC3EB5-DFC0-40A5-A11A-60194FAE245D}"/>
    <cellStyle name="Normal 7 6 3 3 6" xfId="2151" xr:uid="{00000000-0005-0000-0000-000031030000}"/>
    <cellStyle name="Normal 7 6 3 3 6 2" xfId="4638" xr:uid="{DDD6DC4B-9466-4B61-9B06-D6792D4BBF9B}"/>
    <cellStyle name="Normal 7 6 3 3 6 3" xfId="30231" xr:uid="{6645CF52-C51C-46A3-B69A-670BFF6D043C}"/>
    <cellStyle name="Normal 7 6 3 3 6 3 2" xfId="31375" xr:uid="{9C0664F1-2BC2-4486-BD5C-A88F2827CD6E}"/>
    <cellStyle name="Normal 7 6 3 3 6 4" xfId="31571" xr:uid="{B935607C-FA16-46A0-8678-73DBE2437CBD}"/>
    <cellStyle name="Normal 7 6 3 3 7" xfId="4083" xr:uid="{FF6F513F-DDB9-462A-B13C-92776B7D2349}"/>
    <cellStyle name="Normal 7 6 3 3 7 2" xfId="4734" xr:uid="{CF2CB097-34DC-4247-8F0E-ABB43BA53B2B}"/>
    <cellStyle name="Normal 7 6 3 3 7 2 2" xfId="27716" xr:uid="{1EDD18A6-6835-40A8-88E3-C4F11ED69DE5}"/>
    <cellStyle name="Normal 7 6 3 3 7 3" xfId="26786" xr:uid="{96671C3B-A1B1-44DF-9104-304A20AEB2C0}"/>
    <cellStyle name="Normal 7 6 3 3 7 3 2" xfId="31183" xr:uid="{6E7833E5-778C-465E-8DE0-065A447A6E20}"/>
    <cellStyle name="Normal 7 6 3 3 7 4" xfId="27625" xr:uid="{D690042B-48A8-4B37-88B6-2BF49BC9445A}"/>
    <cellStyle name="Normal 7 6 3 3 7 5" xfId="30345" xr:uid="{9CC4D4A5-A59A-485D-9725-F0B5952F9150}"/>
    <cellStyle name="Normal 7 6 3 3 7 5 2" xfId="31487" xr:uid="{7896352E-95E3-41EA-B176-36FF0CEE565A}"/>
    <cellStyle name="Normal 7 6 3 3 7 6" xfId="31685" xr:uid="{D11F685F-83BD-4E7B-A8DA-FFB6C0997B38}"/>
    <cellStyle name="Normal 7 6 3 3 8" xfId="29680" xr:uid="{DDD031FA-DD35-4F20-99A5-AA11D3C98D44}"/>
    <cellStyle name="Normal 7 6 3 3 8 2" xfId="30543" xr:uid="{DE3B6B93-E2A5-480B-9010-B39AA1DCB833}"/>
    <cellStyle name="Normal 7 6 3 3 9" xfId="29668" xr:uid="{5A811436-6D74-48D3-AB9A-EE7538A6A6FC}"/>
    <cellStyle name="Normal 7 6 3 4" xfId="1492" xr:uid="{00000000-0005-0000-0000-0000AD070000}"/>
    <cellStyle name="Normal 7 6 3 4 2" xfId="3495" xr:uid="{00000000-0005-0000-0000-00000B090000}"/>
    <cellStyle name="Normal 7 6 3 4 2 2" xfId="6546" xr:uid="{BDCE6B7E-62BD-4044-B894-D9E0A2E850C9}"/>
    <cellStyle name="Normal 7 6 3 4 2 2 2" xfId="25815" xr:uid="{7B4532F0-478E-4AB7-9ED1-5AA482BF542A}"/>
    <cellStyle name="Normal 7 6 3 4 2 2 3" xfId="16119" xr:uid="{35E135D1-54BB-4081-99BA-AEF677987A76}"/>
    <cellStyle name="Normal 7 6 3 4 2 3" xfId="8572" xr:uid="{90BA02D6-CC03-4693-9CC9-BCB83579C29B}"/>
    <cellStyle name="Normal 7 6 3 4 2 3 2" xfId="18952" xr:uid="{65545394-FAE5-44BB-B2F1-507185147897}"/>
    <cellStyle name="Normal 7 6 3 4 2 4" xfId="11405" xr:uid="{CFF84FD6-9744-4EFE-86F3-8F7164451CEF}"/>
    <cellStyle name="Normal 7 6 3 4 2 4 2" xfId="21785" xr:uid="{1D951B25-C0C3-4BD6-96F5-5A17B8028CF0}"/>
    <cellStyle name="Normal 7 6 3 4 2 5" xfId="23153" xr:uid="{2B59EF41-2E53-450E-A5F1-810ABB2CF3ED}"/>
    <cellStyle name="Normal 7 6 3 4 2 6" xfId="14086" xr:uid="{9879ECFA-35C0-46D6-8663-23859D7AC2AF}"/>
    <cellStyle name="Normal 7 6 3 4 3" xfId="2844" xr:uid="{00000000-0005-0000-0000-00000C090000}"/>
    <cellStyle name="Normal 7 6 3 4 3 2" xfId="6057" xr:uid="{7FB49BD6-6F31-4B45-B557-17E3453C031E}"/>
    <cellStyle name="Normal 7 6 3 4 3 2 2" xfId="27109" xr:uid="{55A0543A-1117-4D83-A7B8-F9A9D7E41E40}"/>
    <cellStyle name="Normal 7 6 3 4 3 2 3" xfId="15512" xr:uid="{D16F7FB5-F41D-421D-A9B9-779147882517}"/>
    <cellStyle name="Normal 7 6 3 4 3 3" xfId="7965" xr:uid="{15655578-63B4-41BF-A5B3-024B7D70EB39}"/>
    <cellStyle name="Normal 7 6 3 4 3 3 2" xfId="18345" xr:uid="{630A5C95-8882-492D-8B3C-D91C8593B88B}"/>
    <cellStyle name="Normal 7 6 3 4 3 4" xfId="10798" xr:uid="{3EEDB382-2C2E-4827-8256-DD31D1484B28}"/>
    <cellStyle name="Normal 7 6 3 4 3 4 2" xfId="21178" xr:uid="{9D54FC28-AC6C-48D7-AEFC-121BF1CB48EB}"/>
    <cellStyle name="Normal 7 6 3 4 3 5" xfId="25336" xr:uid="{16C01234-1BA7-4D1A-9A8A-A36392ED2FF9}"/>
    <cellStyle name="Normal 7 6 3 4 3 6" xfId="13323" xr:uid="{DE1E783A-8BA0-4C3B-8CCC-83EDD34DE2B3}"/>
    <cellStyle name="Normal 7 6 3 4 4" xfId="4227" xr:uid="{32C5111D-E894-401D-8BA7-B9AF0DE3D009}"/>
    <cellStyle name="Normal 7 6 3 4 4 2" xfId="8998" xr:uid="{75079CD1-BECF-4205-B52C-BD9B59C4C153}"/>
    <cellStyle name="Normal 7 6 3 4 4 2 2" xfId="19378" xr:uid="{F7166BD3-B39C-465F-B5F9-DDCE8F8F3F52}"/>
    <cellStyle name="Normal 7 6 3 4 4 3" xfId="11831" xr:uid="{1463F024-B423-4C98-815A-F12B8C80C849}"/>
    <cellStyle name="Normal 7 6 3 4 4 3 2" xfId="22211" xr:uid="{13DD88AD-FF73-4A21-BE70-28E43FA1F7E0}"/>
    <cellStyle name="Normal 7 6 3 4 4 4" xfId="23206" xr:uid="{BBA65995-B27D-45A9-BD56-3555EE9DE275}"/>
    <cellStyle name="Normal 7 6 3 4 4 5" xfId="16545" xr:uid="{23563D06-ACFA-4D53-8FAB-2687F20D5518}"/>
    <cellStyle name="Normal 7 6 3 4 5" xfId="5488" xr:uid="{B1CB6DCF-31E2-43F8-A244-6C39885D46AF}"/>
    <cellStyle name="Normal 7 6 3 4 5 2" xfId="14784" xr:uid="{95E64EF2-3171-4025-9C61-DD362010BBE1}"/>
    <cellStyle name="Normal 7 6 3 4 6" xfId="7237" xr:uid="{108BD58C-916F-48C3-9672-7A310AE010EF}"/>
    <cellStyle name="Normal 7 6 3 4 6 2" xfId="17617" xr:uid="{C5E76D88-3368-4496-BCBD-A49B920BB512}"/>
    <cellStyle name="Normal 7 6 3 4 7" xfId="10070" xr:uid="{1CFE59E8-5846-4B0B-A048-57B198C01098}"/>
    <cellStyle name="Normal 7 6 3 4 7 2" xfId="20450" xr:uid="{2EC0ED5F-C82F-46A2-8D96-111897ACAF92}"/>
    <cellStyle name="Normal 7 6 3 4 8" xfId="25109" xr:uid="{1645CE95-CC52-4795-AA28-D0ACA599BC28}"/>
    <cellStyle name="Normal 7 6 3 4 9" xfId="12801" xr:uid="{861CFB80-084F-49F2-BC7A-8CE1FD2B9E70}"/>
    <cellStyle name="Normal 7 6 3 5" xfId="1493" xr:uid="{00000000-0005-0000-0000-0000AE070000}"/>
    <cellStyle name="Normal 7 6 3 5 2" xfId="4605" xr:uid="{334770A4-F9AD-44B1-9E35-20123E2610C4}"/>
    <cellStyle name="Normal 7 6 3 5 2 2" xfId="9376" xr:uid="{0A3E0FEE-8653-4C0D-A345-B0A5A370D5F5}"/>
    <cellStyle name="Normal 7 6 3 5 2 2 2" xfId="29344" xr:uid="{BA7A14BD-8546-4157-B552-4D65E2B154EF}"/>
    <cellStyle name="Normal 7 6 3 5 2 2 3" xfId="19756" xr:uid="{55B73C30-5F3E-4A07-AAD1-7978DB1C75D8}"/>
    <cellStyle name="Normal 7 6 3 5 2 3" xfId="12209" xr:uid="{00F0E0D4-CA95-4E8F-A0C3-023838EADDCF}"/>
    <cellStyle name="Normal 7 6 3 5 2 3 2" xfId="22589" xr:uid="{2DBB6977-B16C-4C03-9F51-82159352EC90}"/>
    <cellStyle name="Normal 7 6 3 5 2 4" xfId="25451" xr:uid="{F2EF33B9-DD57-4843-BF51-CF9E8EF3466B}"/>
    <cellStyle name="Normal 7 6 3 5 2 5" xfId="16923" xr:uid="{8A2C4A4E-12AD-476D-B7FD-3F9AE25A9C30}"/>
    <cellStyle name="Normal 7 6 3 5 3" xfId="5489" xr:uid="{78A76860-74B0-42D7-8CAB-5F737FE07FBE}"/>
    <cellStyle name="Normal 7 6 3 5 3 2" xfId="27479" xr:uid="{7F98AA3E-87F5-46D2-8F9F-22BC5432271A}"/>
    <cellStyle name="Normal 7 6 3 5 3 3" xfId="14785" xr:uid="{4591BEF2-F23B-4A12-B0A5-E1E40B0CBD23}"/>
    <cellStyle name="Normal 7 6 3 5 4" xfId="7238" xr:uid="{C134C1AF-352F-41CC-A63F-8160F9B16606}"/>
    <cellStyle name="Normal 7 6 3 5 4 2" xfId="17618" xr:uid="{908330EF-5FDB-4180-9CAA-5D7CAC7F7E2B}"/>
    <cellStyle name="Normal 7 6 3 5 5" xfId="10071" xr:uid="{8374ABE6-97A6-401D-8078-3437C41512B6}"/>
    <cellStyle name="Normal 7 6 3 5 5 2" xfId="20451" xr:uid="{A09BCBE1-F36A-4F23-8013-7B3682F03646}"/>
    <cellStyle name="Normal 7 6 3 5 6" xfId="24063" xr:uid="{F27258FD-AF9D-4FDF-AFF2-21ACF01FCDB7}"/>
    <cellStyle name="Normal 7 6 3 5 7" xfId="14087" xr:uid="{6FE82AB9-A0E6-4E41-AB83-B9B16AA87F12}"/>
    <cellStyle name="Normal 7 6 3 6" xfId="3000" xr:uid="{00000000-0005-0000-0000-00000E090000}"/>
    <cellStyle name="Normal 7 6 3 6 2" xfId="6148" xr:uid="{D2225D40-537E-4931-856D-C80A52FF4BFA}"/>
    <cellStyle name="Normal 7 6 3 6 2 2" xfId="24291" xr:uid="{26C16EB9-858D-4BD4-9CFC-A8959CDF03BA}"/>
    <cellStyle name="Normal 7 6 3 6 2 3" xfId="15626" xr:uid="{27642C92-841C-4AFF-A755-FBC6D1CD5A2F}"/>
    <cellStyle name="Normal 7 6 3 6 3" xfId="8079" xr:uid="{CAC6634D-B02E-46B0-97B1-64A92891BB5A}"/>
    <cellStyle name="Normal 7 6 3 6 3 2" xfId="18459" xr:uid="{011E2817-E21F-42F8-8972-6FD23128CA95}"/>
    <cellStyle name="Normal 7 6 3 6 4" xfId="10912" xr:uid="{A9C75B3C-8F6C-49E9-9579-D72106984BF7}"/>
    <cellStyle name="Normal 7 6 3 6 4 2" xfId="21292" xr:uid="{2DDB2999-8856-41A9-BB9E-8E60C308C139}"/>
    <cellStyle name="Normal 7 6 3 6 5" xfId="23060" xr:uid="{E42710B7-7567-4CFC-8C13-A58F2CF6B02A}"/>
    <cellStyle name="Normal 7 6 3 6 6" xfId="13499" xr:uid="{262120CC-206C-4228-98C6-2FE900E4E433}"/>
    <cellStyle name="Normal 7 6 3 7" xfId="2476" xr:uid="{00000000-0005-0000-0000-00000F090000}"/>
    <cellStyle name="Normal 7 6 3 7 2" xfId="5763" xr:uid="{D54B627D-F2BB-47A4-8AAC-8C90500B1422}"/>
    <cellStyle name="Normal 7 6 3 7 2 2" xfId="27188" xr:uid="{5AE2C8CB-5B95-4C16-9ED1-D003474EDB5F}"/>
    <cellStyle name="Normal 7 6 3 7 2 3" xfId="15147" xr:uid="{228B54B7-1555-4C16-BE58-ACEEF3A67042}"/>
    <cellStyle name="Normal 7 6 3 7 3" xfId="7600" xr:uid="{4BD16946-689F-47B3-8C7A-0D7BA2F18EA5}"/>
    <cellStyle name="Normal 7 6 3 7 3 2" xfId="17980" xr:uid="{8F73512D-077C-4320-8FF6-BC40E720BEE9}"/>
    <cellStyle name="Normal 7 6 3 7 4" xfId="10433" xr:uid="{2CFE7D18-FF92-4123-B761-3B4491F2CFA2}"/>
    <cellStyle name="Normal 7 6 3 7 4 2" xfId="20813" xr:uid="{2707D9FB-9E67-43DB-962B-7B7F5F705B63}"/>
    <cellStyle name="Normal 7 6 3 7 5" xfId="23766" xr:uid="{936336D0-0778-4AE6-9464-D33BF9F6A356}"/>
    <cellStyle name="Normal 7 6 3 7 6" xfId="12863" xr:uid="{082891E5-27E3-4D78-A5F1-3147C37C3EE4}"/>
    <cellStyle name="Normal 7 6 3 8" xfId="2230" xr:uid="{00000000-0005-0000-0000-0000FC080000}"/>
    <cellStyle name="Normal 7 6 3 8 2" xfId="7356" xr:uid="{B0DD7F28-8B64-421D-811E-519E770901DA}"/>
    <cellStyle name="Normal 7 6 3 8 2 2" xfId="17736" xr:uid="{BB0AB26C-8DA6-4783-AA0E-4EAA007CB7EF}"/>
    <cellStyle name="Normal 7 6 3 8 3" xfId="10189" xr:uid="{BEBBE2B1-8816-4318-AE32-5D46A10282F2}"/>
    <cellStyle name="Normal 7 6 3 8 3 2" xfId="20569" xr:uid="{B88BB2F0-AE3C-4FF5-95A4-01B02DFB5404}"/>
    <cellStyle name="Normal 7 6 3 8 4" xfId="23682" xr:uid="{CED53B9C-BA16-4491-B6F8-6BD65392DCD9}"/>
    <cellStyle name="Normal 7 6 3 8 5" xfId="14903" xr:uid="{7AF9EC48-2BFE-41A4-97B8-C7DC6094307C}"/>
    <cellStyle name="Normal 7 6 3 9" xfId="4081" xr:uid="{EF2773C0-75F8-4338-8D49-6A223B83D823}"/>
    <cellStyle name="Normal 7 6 3 9 2" xfId="8858" xr:uid="{C24C100F-3C93-4C78-BABE-8D3DA12C1E19}"/>
    <cellStyle name="Normal 7 6 3 9 2 2" xfId="19238" xr:uid="{B526C73A-CE7A-462A-BBCE-70A06B044FE8}"/>
    <cellStyle name="Normal 7 6 3 9 3" xfId="11691" xr:uid="{A39B2275-139E-43AE-9E93-1C45495EAD8D}"/>
    <cellStyle name="Normal 7 6 3 9 3 2" xfId="22071" xr:uid="{24D02D32-3058-49EF-824F-F7408B5EB3A0}"/>
    <cellStyle name="Normal 7 6 3 9 4" xfId="16405" xr:uid="{F289F06D-4061-4F56-A06D-D8BCDAA2EEB2}"/>
    <cellStyle name="Normal 7 6 4" xfId="1494" xr:uid="{00000000-0005-0000-0000-0000AF070000}"/>
    <cellStyle name="Normal 7 6 4 10" xfId="7239" xr:uid="{035EE198-4A52-4876-87A0-070F5F7708CF}"/>
    <cellStyle name="Normal 7 6 4 10 2" xfId="17619" xr:uid="{D89DF4CC-0987-4DE1-8B85-5A0C99566751}"/>
    <cellStyle name="Normal 7 6 4 11" xfId="10072" xr:uid="{F5343F40-5D9A-4340-8BBF-07E79251F3C3}"/>
    <cellStyle name="Normal 7 6 4 11 2" xfId="20452" xr:uid="{B702B95F-96D1-4434-9D40-676A330F5478}"/>
    <cellStyle name="Normal 7 6 4 12" xfId="24697" xr:uid="{0F9783B3-1B61-4494-BDB0-5321A3955761}"/>
    <cellStyle name="Normal 7 6 4 13" xfId="12441" xr:uid="{E596B25F-4216-4C7F-AFEA-51C74067E89C}"/>
    <cellStyle name="Normal 7 6 4 2" xfId="1495" xr:uid="{00000000-0005-0000-0000-0000B0070000}"/>
    <cellStyle name="Normal 7 6 4 2 10" xfId="10073" xr:uid="{49AB007F-0B85-4E9B-9297-7FAB9EDD1A13}"/>
    <cellStyle name="Normal 7 6 4 2 10 2" xfId="20453" xr:uid="{07B8A567-6003-482F-A8D1-6F8D08720156}"/>
    <cellStyle name="Normal 7 6 4 2 11" xfId="24832" xr:uid="{84097491-E54A-4F8D-89AD-642D736C2ECF}"/>
    <cellStyle name="Normal 7 6 4 2 12" xfId="12644" xr:uid="{D133F7A5-CB7E-41D0-B1D2-C6384AA4A48A}"/>
    <cellStyle name="Normal 7 6 4 2 2" xfId="1496" xr:uid="{00000000-0005-0000-0000-0000B1070000}"/>
    <cellStyle name="Normal 7 6 4 2 2 2" xfId="3497" xr:uid="{00000000-0005-0000-0000-000013090000}"/>
    <cellStyle name="Normal 7 6 4 2 2 2 2" xfId="6548" xr:uid="{214EEB64-1D93-45D2-8CEE-24CCB5F09020}"/>
    <cellStyle name="Normal 7 6 4 2 2 2 2 2" xfId="26708" xr:uid="{2A3AD107-4414-477B-8FB4-A88673D3BC25}"/>
    <cellStyle name="Normal 7 6 4 2 2 2 2 3" xfId="27003" xr:uid="{39EEA1F4-25C0-4828-9CB9-0A7767AB67EE}"/>
    <cellStyle name="Normal 7 6 4 2 2 2 2 4" xfId="16121" xr:uid="{C223E3D0-527D-4D4A-AC2A-7D30010B4321}"/>
    <cellStyle name="Normal 7 6 4 2 2 2 3" xfId="8574" xr:uid="{CA2E8B40-3298-401D-9DF9-9D47F9083327}"/>
    <cellStyle name="Normal 7 6 4 2 2 2 3 2" xfId="28952" xr:uid="{285D4BB7-57D0-491B-8105-EBF2388F0C4C}"/>
    <cellStyle name="Normal 7 6 4 2 2 2 3 3" xfId="18954" xr:uid="{A56A4225-07CA-4D6C-95D3-ED802EA7B0A3}"/>
    <cellStyle name="Normal 7 6 4 2 2 2 4" xfId="11407" xr:uid="{DA0BBD34-69D9-440E-BD34-6F0EE9C954A7}"/>
    <cellStyle name="Normal 7 6 4 2 2 2 4 2" xfId="21787" xr:uid="{674CA4BB-0812-40C8-A408-5A3CF9E6C347}"/>
    <cellStyle name="Normal 7 6 4 2 2 2 5" xfId="25574" xr:uid="{2A25585F-AAD2-4C72-8326-06640CEA80EE}"/>
    <cellStyle name="Normal 7 6 4 2 2 2 6" xfId="14089" xr:uid="{62891AED-D085-4513-83D0-0FDF749C6787}"/>
    <cellStyle name="Normal 7 6 4 2 2 3" xfId="4378" xr:uid="{6B0C6F2C-F1EA-4317-B151-4A0E02E17B31}"/>
    <cellStyle name="Normal 7 6 4 2 2 3 2" xfId="9149" xr:uid="{5E25D483-94C1-4C6C-8F93-262F279AE31D}"/>
    <cellStyle name="Normal 7 6 4 2 2 3 2 2" xfId="29192" xr:uid="{1C357637-EB2A-4B49-B8E1-5CFCFBEF3DA0}"/>
    <cellStyle name="Normal 7 6 4 2 2 3 2 3" xfId="19529" xr:uid="{008419AC-12D3-4030-8471-7A11685807FB}"/>
    <cellStyle name="Normal 7 6 4 2 2 3 3" xfId="11982" xr:uid="{CE59ADFC-3D0E-4D8E-A1E0-67BF151C7A21}"/>
    <cellStyle name="Normal 7 6 4 2 2 3 3 2" xfId="22362" xr:uid="{D470C0D9-346B-4FF2-AE3C-7631F48FE8B6}"/>
    <cellStyle name="Normal 7 6 4 2 2 3 4" xfId="24131" xr:uid="{01CA1647-475F-4DAE-A951-51BAB4AE9EB2}"/>
    <cellStyle name="Normal 7 6 4 2 2 3 5" xfId="16696" xr:uid="{ADD8F09B-422D-4159-884D-963C9A8967E0}"/>
    <cellStyle name="Normal 7 6 4 2 2 4" xfId="5492" xr:uid="{C30A7CF7-8099-4867-879B-2A15BF15C23D}"/>
    <cellStyle name="Normal 7 6 4 2 2 4 2" xfId="26925" xr:uid="{51714018-8DA3-4B95-8778-06DDBC6938DC}"/>
    <cellStyle name="Normal 7 6 4 2 2 4 3" xfId="14788" xr:uid="{76D31EED-C37C-4B0B-9F52-FB4C8E514434}"/>
    <cellStyle name="Normal 7 6 4 2 2 5" xfId="7241" xr:uid="{80EAA8DB-BAA0-4ABA-8A4D-573BCCD6D179}"/>
    <cellStyle name="Normal 7 6 4 2 2 5 2" xfId="17621" xr:uid="{96D2DF67-A618-41C9-9E6F-6575B034B959}"/>
    <cellStyle name="Normal 7 6 4 2 2 6" xfId="10074" xr:uid="{5C6DCC4E-28BF-4E27-8114-ADE19AE0B452}"/>
    <cellStyle name="Normal 7 6 4 2 2 6 2" xfId="20454" xr:uid="{8A009F11-04D3-497F-9B78-CB0EFDD8CB6B}"/>
    <cellStyle name="Normal 7 6 4 2 2 7" xfId="24576" xr:uid="{1A61F48B-7205-49C2-AA4D-4F3208C1919B}"/>
    <cellStyle name="Normal 7 6 4 2 2 8" xfId="13327" xr:uid="{6FA52218-8A77-4EF4-94F5-80A5FB768C2E}"/>
    <cellStyle name="Normal 7 6 4 2 3" xfId="3498" xr:uid="{00000000-0005-0000-0000-000014090000}"/>
    <cellStyle name="Normal 7 6 4 2 3 2" xfId="4606" xr:uid="{66F6D489-D49B-45AF-ADD0-5A63CD6F86D1}"/>
    <cellStyle name="Normal 7 6 4 2 3 2 2" xfId="9377" xr:uid="{13F6ED99-B520-4F0F-962D-7C6496C77841}"/>
    <cellStyle name="Normal 7 6 4 2 3 2 2 2" xfId="29345" xr:uid="{111B7E26-43CD-4734-AC48-BDB1414D34B9}"/>
    <cellStyle name="Normal 7 6 4 2 3 2 2 3" xfId="19757" xr:uid="{0AAD0977-7135-4C42-8D21-D2C61851AABF}"/>
    <cellStyle name="Normal 7 6 4 2 3 2 3" xfId="12210" xr:uid="{0428E7B4-13B1-4215-8937-D2289B0A14E5}"/>
    <cellStyle name="Normal 7 6 4 2 3 2 3 2" xfId="22590" xr:uid="{A0B6B42E-F3D2-408A-BC8A-BADCC9B082A8}"/>
    <cellStyle name="Normal 7 6 4 2 3 2 4" xfId="23243" xr:uid="{09DA1CB3-B645-49A8-8DCF-D310CFCEAA5B}"/>
    <cellStyle name="Normal 7 6 4 2 3 2 5" xfId="16924" xr:uid="{C7D63BF1-7F62-45F4-BCC1-DEFBD46C845A}"/>
    <cellStyle name="Normal 7 6 4 2 3 3" xfId="6549" xr:uid="{F5922A6E-BDD9-4825-BAF7-237878C34A8D}"/>
    <cellStyle name="Normal 7 6 4 2 3 3 2" xfId="27767" xr:uid="{D3CFDD13-73FD-4080-8D31-72CE817E5517}"/>
    <cellStyle name="Normal 7 6 4 2 3 3 3" xfId="16122" xr:uid="{569ACA0E-6D2C-41EF-9BF3-A6E20F299AFA}"/>
    <cellStyle name="Normal 7 6 4 2 3 4" xfId="8575" xr:uid="{0B4CADA8-46D5-435B-AE28-90CAFED1AF89}"/>
    <cellStyle name="Normal 7 6 4 2 3 4 2" xfId="18955" xr:uid="{34F622B0-3350-4944-8D8B-BC2F93F58DE3}"/>
    <cellStyle name="Normal 7 6 4 2 3 5" xfId="11408" xr:uid="{31F6793A-534E-42E2-AD39-BA9DD8743DB4}"/>
    <cellStyle name="Normal 7 6 4 2 3 5 2" xfId="21788" xr:uid="{5673C078-898F-4C9D-B37B-B7F3C28FF66A}"/>
    <cellStyle name="Normal 7 6 4 2 3 6" xfId="23958" xr:uid="{D783E5CE-2E14-4883-88B2-8675FBE6978F}"/>
    <cellStyle name="Normal 7 6 4 2 3 7" xfId="14090" xr:uid="{E2CF11E8-08A7-456F-ABF1-92CDC18F2C5C}"/>
    <cellStyle name="Normal 7 6 4 2 4" xfId="3496" xr:uid="{00000000-0005-0000-0000-000015090000}"/>
    <cellStyle name="Normal 7 6 4 2 4 2" xfId="6547" xr:uid="{CD82B9AD-1120-4375-8BF3-85B1EB5A0DFC}"/>
    <cellStyle name="Normal 7 6 4 2 4 2 2" xfId="26285" xr:uid="{8525F22A-04E3-4DB9-A4BB-91F8DD646266}"/>
    <cellStyle name="Normal 7 6 4 2 4 2 3" xfId="16120" xr:uid="{623069F8-A423-469D-A071-FE11F0374414}"/>
    <cellStyle name="Normal 7 6 4 2 4 3" xfId="8573" xr:uid="{49DD5175-9EA0-48AC-BDD5-DEB9FB6E8565}"/>
    <cellStyle name="Normal 7 6 4 2 4 3 2" xfId="18953" xr:uid="{337F8F82-4C28-41F2-B7E5-F877F277B9EE}"/>
    <cellStyle name="Normal 7 6 4 2 4 4" xfId="11406" xr:uid="{2368853A-E8C0-46E9-A1A2-939D1BB14FD5}"/>
    <cellStyle name="Normal 7 6 4 2 4 4 2" xfId="21786" xr:uid="{69D7CCEF-F97D-42F4-94BB-EB13570F5694}"/>
    <cellStyle name="Normal 7 6 4 2 4 5" xfId="22701" xr:uid="{297823CD-807C-4D59-BFA8-2B0411ACC5E4}"/>
    <cellStyle name="Normal 7 6 4 2 4 6" xfId="14088" xr:uid="{03F4B3A2-BAFC-45D5-9F9A-E46A98E9A94B}"/>
    <cellStyle name="Normal 7 6 4 2 5" xfId="2619" xr:uid="{00000000-0005-0000-0000-000016090000}"/>
    <cellStyle name="Normal 7 6 4 2 5 2" xfId="5880" xr:uid="{CA82C9FA-ECBB-4830-AAC9-1A35263FD096}"/>
    <cellStyle name="Normal 7 6 4 2 5 2 2" xfId="27733" xr:uid="{B4311067-D804-4D03-B5B7-74D45B43874D}"/>
    <cellStyle name="Normal 7 6 4 2 5 2 3" xfId="15290" xr:uid="{062D6E6D-9851-4F2C-B5D5-BD6F47412466}"/>
    <cellStyle name="Normal 7 6 4 2 5 3" xfId="7743" xr:uid="{D11D1D9F-CBC8-439E-9280-87A8061AD43A}"/>
    <cellStyle name="Normal 7 6 4 2 5 3 2" xfId="18123" xr:uid="{C2F39C00-C66C-4C15-BBDB-2798A8E8031C}"/>
    <cellStyle name="Normal 7 6 4 2 5 4" xfId="10576" xr:uid="{03D8FC28-5C5B-4C0F-95C5-F44C702848F1}"/>
    <cellStyle name="Normal 7 6 4 2 5 4 2" xfId="20956" xr:uid="{BA2958BA-73A3-40F8-BDF5-31AD53E6180E}"/>
    <cellStyle name="Normal 7 6 4 2 5 5" xfId="23640" xr:uid="{89F6BECF-0EC9-478F-B1DE-95553FB28B0C}"/>
    <cellStyle name="Normal 7 6 4 2 5 6" xfId="13006" xr:uid="{B1E7B27F-1398-479E-9BD9-CC4DE1E4F93F}"/>
    <cellStyle name="Normal 7 6 4 2 6" xfId="2411" xr:uid="{00000000-0005-0000-0000-000011090000}"/>
    <cellStyle name="Normal 7 6 4 2 6 2" xfId="7537" xr:uid="{909C80D6-F97A-4A5F-9535-F2822C42DD2D}"/>
    <cellStyle name="Normal 7 6 4 2 6 2 2" xfId="17917" xr:uid="{2E747C5F-4256-4B90-9FCC-72116FC8D146}"/>
    <cellStyle name="Normal 7 6 4 2 6 3" xfId="10370" xr:uid="{DA9631A7-2BA3-48D2-B158-0A801C9D75EF}"/>
    <cellStyle name="Normal 7 6 4 2 6 3 2" xfId="20750" xr:uid="{218BD272-9FA9-449E-989D-FAA0659443DC}"/>
    <cellStyle name="Normal 7 6 4 2 6 4" xfId="22961" xr:uid="{DB140B91-8617-458B-A1D6-A52A595FFBAA}"/>
    <cellStyle name="Normal 7 6 4 2 6 5" xfId="15084" xr:uid="{9D2CFA7D-55B1-4DF9-9125-26CBC1EC63D4}"/>
    <cellStyle name="Normal 7 6 4 2 7" xfId="4108" xr:uid="{77E46761-4AE2-4ED7-BEE7-7728377FC1FB}"/>
    <cellStyle name="Normal 7 6 4 2 7 2" xfId="8879" xr:uid="{6C0F0865-8587-43DB-AB1E-FC6EE651C3FE}"/>
    <cellStyle name="Normal 7 6 4 2 7 2 2" xfId="19259" xr:uid="{79693B14-F256-438F-80F3-2E9EAE2685D3}"/>
    <cellStyle name="Normal 7 6 4 2 7 3" xfId="11712" xr:uid="{BD46F7F7-AF10-44E4-A8E7-4A239FB3CAE8}"/>
    <cellStyle name="Normal 7 6 4 2 7 3 2" xfId="22092" xr:uid="{4BC53BCB-BF34-4BCB-87E8-584A463F96BE}"/>
    <cellStyle name="Normal 7 6 4 2 7 4" xfId="16426" xr:uid="{161D2999-90BA-4C98-82B4-AAA544CB94F7}"/>
    <cellStyle name="Normal 7 6 4 2 8" xfId="5491" xr:uid="{ED208182-AB4A-43E2-B8D4-3D0E4CE3FC3D}"/>
    <cellStyle name="Normal 7 6 4 2 8 2" xfId="14787" xr:uid="{827BB9A6-6F22-42F9-97F6-75D452236B82}"/>
    <cellStyle name="Normal 7 6 4 2 9" xfId="7240" xr:uid="{5FCE118D-9011-46AC-97E4-C1A923D60652}"/>
    <cellStyle name="Normal 7 6 4 2 9 2" xfId="17620" xr:uid="{F5FC5549-0709-4391-A1B4-7DFCAB1765FB}"/>
    <cellStyle name="Normal 7 6 4 3" xfId="1497" xr:uid="{00000000-0005-0000-0000-0000B2070000}"/>
    <cellStyle name="Normal 7 6 4 3 2" xfId="3499" xr:uid="{00000000-0005-0000-0000-000018090000}"/>
    <cellStyle name="Normal 7 6 4 3 2 2" xfId="6550" xr:uid="{D5D721FD-4294-41E9-9E53-B39918ABA39F}"/>
    <cellStyle name="Normal 7 6 4 3 2 2 2" xfId="23053" xr:uid="{3BE78620-1BC4-4DF3-A5DE-DB2C98BC7C91}"/>
    <cellStyle name="Normal 7 6 4 3 2 2 3" xfId="26086" xr:uid="{F8B224D6-DEB0-48B7-8C9E-E1D80A12A2C2}"/>
    <cellStyle name="Normal 7 6 4 3 2 2 4" xfId="16123" xr:uid="{A36195B5-1EBC-40F4-A100-AC26DF93E762}"/>
    <cellStyle name="Normal 7 6 4 3 2 3" xfId="8576" xr:uid="{937966F0-4210-4544-AC52-3D1795A1E072}"/>
    <cellStyle name="Normal 7 6 4 3 2 3 2" xfId="28953" xr:uid="{A459C81F-790B-4A1C-B115-EB72415FCA89}"/>
    <cellStyle name="Normal 7 6 4 3 2 3 3" xfId="18956" xr:uid="{C9A2FCA2-BCF3-40D5-9E91-1625D7C4269A}"/>
    <cellStyle name="Normal 7 6 4 3 2 4" xfId="11409" xr:uid="{781009EA-ACEE-4181-95A0-1AD5234FF42C}"/>
    <cellStyle name="Normal 7 6 4 3 2 4 2" xfId="21789" xr:uid="{DF504D84-6586-4591-BEFB-5063037976D2}"/>
    <cellStyle name="Normal 7 6 4 3 2 5" xfId="24721" xr:uid="{E9ECF8B6-8C80-4E7D-A69B-84FDD893AE7D}"/>
    <cellStyle name="Normal 7 6 4 3 2 6" xfId="14091" xr:uid="{82571571-29DA-43BB-B6F9-C12F49F1DAAC}"/>
    <cellStyle name="Normal 7 6 4 3 3" xfId="2846" xr:uid="{00000000-0005-0000-0000-000019090000}"/>
    <cellStyle name="Normal 7 6 4 3 3 2" xfId="6058" xr:uid="{0DA2B59D-B791-46D6-8532-4C10B6B91FBA}"/>
    <cellStyle name="Normal 7 6 4 3 3 2 2" xfId="28355" xr:uid="{5D105145-8517-4BE2-A09D-ECFB5DEA7455}"/>
    <cellStyle name="Normal 7 6 4 3 3 2 3" xfId="15514" xr:uid="{096319CA-E769-4DE6-BECA-93CE94F800F8}"/>
    <cellStyle name="Normal 7 6 4 3 3 3" xfId="7967" xr:uid="{2F5CE179-3A0F-4A9D-B401-53D318BCBD18}"/>
    <cellStyle name="Normal 7 6 4 3 3 3 2" xfId="18347" xr:uid="{FBFA4E50-9252-468E-8F29-60E2C05BE592}"/>
    <cellStyle name="Normal 7 6 4 3 3 4" xfId="10800" xr:uid="{3E22AB5A-4335-420E-80AD-C0134BE393BF}"/>
    <cellStyle name="Normal 7 6 4 3 3 4 2" xfId="21180" xr:uid="{8CE11DFB-2E08-48D4-ABB7-4E2446763A20}"/>
    <cellStyle name="Normal 7 6 4 3 3 5" xfId="24985" xr:uid="{2B1A971E-F5B0-47FF-8658-F8F56EDA747D}"/>
    <cellStyle name="Normal 7 6 4 3 3 6" xfId="13326" xr:uid="{4E9911BA-E1F1-432A-85FE-474B10F1C98E}"/>
    <cellStyle name="Normal 7 6 4 3 4" xfId="4228" xr:uid="{5644E9A4-EBAE-4A30-A3A7-814AEB5E2BBD}"/>
    <cellStyle name="Normal 7 6 4 3 4 2" xfId="8999" xr:uid="{1F1E9345-0D5F-4EB5-BC77-66AA88AF8084}"/>
    <cellStyle name="Normal 7 6 4 3 4 2 2" xfId="29074" xr:uid="{04EF2121-8F9D-47E1-95D6-2A96462046A0}"/>
    <cellStyle name="Normal 7 6 4 3 4 2 3" xfId="19379" xr:uid="{00120F8E-2E91-487F-AC3F-BD77EFA709C8}"/>
    <cellStyle name="Normal 7 6 4 3 4 3" xfId="11832" xr:uid="{3133CD66-DEC5-48F4-9AAD-E488D033F91C}"/>
    <cellStyle name="Normal 7 6 4 3 4 3 2" xfId="22212" xr:uid="{AB3E41C7-A31C-482C-8829-CDF220706801}"/>
    <cellStyle name="Normal 7 6 4 3 4 4" xfId="22914" xr:uid="{117F10E1-0F2A-436E-ACBF-F6C29F47C5A9}"/>
    <cellStyle name="Normal 7 6 4 3 4 5" xfId="16546" xr:uid="{A5BEF6C1-15E3-4E49-8272-A8C2C967417A}"/>
    <cellStyle name="Normal 7 6 4 3 5" xfId="5493" xr:uid="{B08F0AA9-0A61-4228-BEC0-06332A122D18}"/>
    <cellStyle name="Normal 7 6 4 3 5 2" xfId="28394" xr:uid="{761A86C3-ED31-49F1-93DC-0C7D04858817}"/>
    <cellStyle name="Normal 7 6 4 3 5 3" xfId="14789" xr:uid="{49F51432-65E2-4899-8358-EACE04E00462}"/>
    <cellStyle name="Normal 7 6 4 3 6" xfId="7242" xr:uid="{F646D13A-AED6-4D8D-A845-E6F81DC4ECAA}"/>
    <cellStyle name="Normal 7 6 4 3 6 2" xfId="17622" xr:uid="{F4ED4057-A56C-40B8-B84C-F083BD5C8E7D}"/>
    <cellStyle name="Normal 7 6 4 3 7" xfId="10075" xr:uid="{DF3E602C-AE99-4F19-BF5D-BA08004E781C}"/>
    <cellStyle name="Normal 7 6 4 3 7 2" xfId="20455" xr:uid="{6D5DAEA5-68AE-4405-8C12-ECE841313B1E}"/>
    <cellStyle name="Normal 7 6 4 3 8" xfId="23339" xr:uid="{635B3F8E-57FD-4427-A73F-46D378261E0D}"/>
    <cellStyle name="Normal 7 6 4 3 9" xfId="12802" xr:uid="{6E0D6631-0B8D-43E8-9700-2101A92FE9BC}"/>
    <cellStyle name="Normal 7 6 4 4" xfId="1498" xr:uid="{00000000-0005-0000-0000-0000B3070000}"/>
    <cellStyle name="Normal 7 6 4 4 2" xfId="4607" xr:uid="{B16931EB-7DAE-4907-8E70-D8B738510EE6}"/>
    <cellStyle name="Normal 7 6 4 4 2 2" xfId="9378" xr:uid="{D3C7172B-6501-44FC-BC19-3FAAE562FBFB}"/>
    <cellStyle name="Normal 7 6 4 4 2 2 2" xfId="29346" xr:uid="{5028358C-192B-4348-BDD4-2BD130CC8A4F}"/>
    <cellStyle name="Normal 7 6 4 4 2 2 3" xfId="19758" xr:uid="{13D538F3-9528-4969-A811-47504BBADF1D}"/>
    <cellStyle name="Normal 7 6 4 4 2 3" xfId="12211" xr:uid="{74B0E405-8302-4CE7-8775-ECA51A499A38}"/>
    <cellStyle name="Normal 7 6 4 4 2 3 2" xfId="22591" xr:uid="{A8AB96D9-7258-42D5-99A1-55B661C2972D}"/>
    <cellStyle name="Normal 7 6 4 4 2 4" xfId="23735" xr:uid="{9C5B22E1-2BF8-44D0-8F15-C795EA035DF6}"/>
    <cellStyle name="Normal 7 6 4 4 2 5" xfId="16925" xr:uid="{7512255A-B8C1-4313-98A9-B8AAA554676D}"/>
    <cellStyle name="Normal 7 6 4 4 3" xfId="5494" xr:uid="{0773F734-9059-4CFF-8EC5-101FF109C416}"/>
    <cellStyle name="Normal 7 6 4 4 3 2" xfId="27782" xr:uid="{1A12C115-CC31-43A4-9197-A7CD1F6F391C}"/>
    <cellStyle name="Normal 7 6 4 4 3 3" xfId="14790" xr:uid="{C18CF4CC-B277-44AB-828B-A04FF0926824}"/>
    <cellStyle name="Normal 7 6 4 4 4" xfId="7243" xr:uid="{6240168D-E640-496A-96A9-F337D8E4203C}"/>
    <cellStyle name="Normal 7 6 4 4 4 2" xfId="17623" xr:uid="{525548CA-F646-40DD-BC6F-23687FEDF6FD}"/>
    <cellStyle name="Normal 7 6 4 4 5" xfId="10076" xr:uid="{CE001266-510D-4FC6-B297-6ECD56E12BDC}"/>
    <cellStyle name="Normal 7 6 4 4 5 2" xfId="20456" xr:uid="{B242D98E-EABD-4686-955D-F8E4E40B0A18}"/>
    <cellStyle name="Normal 7 6 4 4 6" xfId="23472" xr:uid="{D2D71813-8875-4C5D-B3D6-044D13BE8A19}"/>
    <cellStyle name="Normal 7 6 4 4 7" xfId="14092" xr:uid="{AD175A59-4B0F-44EC-9EE9-E862184E4AF4}"/>
    <cellStyle name="Normal 7 6 4 5" xfId="3001" xr:uid="{00000000-0005-0000-0000-00001B090000}"/>
    <cellStyle name="Normal 7 6 4 5 2" xfId="6149" xr:uid="{90578136-11C7-49EF-81BA-156BF174B318}"/>
    <cellStyle name="Normal 7 6 4 5 2 2" xfId="25645" xr:uid="{50B6CDAF-0D17-4CD8-90BD-95FF3A06F049}"/>
    <cellStyle name="Normal 7 6 4 5 2 3" xfId="27506" xr:uid="{E3DABAFF-4279-48AD-9175-C601B5BFAC61}"/>
    <cellStyle name="Normal 7 6 4 5 2 4" xfId="15627" xr:uid="{59D28FE0-3EBB-4B33-8B51-3592740E3B8E}"/>
    <cellStyle name="Normal 7 6 4 5 3" xfId="8080" xr:uid="{1593290C-B0DA-4379-A3E0-534ACFF6909F}"/>
    <cellStyle name="Normal 7 6 4 5 3 2" xfId="28770" xr:uid="{03946E0B-3269-497D-B1B4-77B97149BEDE}"/>
    <cellStyle name="Normal 7 6 4 5 3 3" xfId="18460" xr:uid="{BF16C1A0-9822-4D47-A742-0B5348BF515D}"/>
    <cellStyle name="Normal 7 6 4 5 4" xfId="10913" xr:uid="{15D1B895-427B-42C9-8218-BC101DA53385}"/>
    <cellStyle name="Normal 7 6 4 5 4 2" xfId="21293" xr:uid="{07E05386-D6B5-4F0F-9541-E2ADBF877C18}"/>
    <cellStyle name="Normal 7 6 4 5 5" xfId="22986" xr:uid="{AA691454-5113-4FB4-87D2-11739E7C604C}"/>
    <cellStyle name="Normal 7 6 4 5 6" xfId="13500" xr:uid="{80EDD499-EB67-449A-A662-417C08D2759D}"/>
    <cellStyle name="Normal 7 6 4 6" xfId="2456" xr:uid="{00000000-0005-0000-0000-00001C090000}"/>
    <cellStyle name="Normal 7 6 4 6 2" xfId="5747" xr:uid="{5C7ECC11-5A5E-4742-93C1-93ABCAF451DD}"/>
    <cellStyle name="Normal 7 6 4 6 2 2" xfId="27517" xr:uid="{0B431D5C-5A9F-40C1-A469-B3FB46C54045}"/>
    <cellStyle name="Normal 7 6 4 6 2 3" xfId="15127" xr:uid="{7786E342-5940-4005-A46E-4386156685AA}"/>
    <cellStyle name="Normal 7 6 4 6 3" xfId="7580" xr:uid="{6614F47F-3B61-438F-A015-54D8ED0B784D}"/>
    <cellStyle name="Normal 7 6 4 6 3 2" xfId="17960" xr:uid="{582818AA-C3A4-4DAA-8F13-7948F36C02D0}"/>
    <cellStyle name="Normal 7 6 4 6 4" xfId="10413" xr:uid="{0840C9DB-4E69-40F0-BEE7-88E70FFD731F}"/>
    <cellStyle name="Normal 7 6 4 6 4 2" xfId="20793" xr:uid="{12344003-0DAF-491F-972E-91BB6DFF52CC}"/>
    <cellStyle name="Normal 7 6 4 6 5" xfId="23394" xr:uid="{9FA5B035-2601-4F75-8A83-5A87EB96104D}"/>
    <cellStyle name="Normal 7 6 4 6 6" xfId="12843" xr:uid="{9ED57ABB-C750-4436-896D-DA1DBDFB3F0B}"/>
    <cellStyle name="Normal 7 6 4 7" xfId="2210" xr:uid="{00000000-0005-0000-0000-000010090000}"/>
    <cellStyle name="Normal 7 6 4 7 2" xfId="7336" xr:uid="{C6DD2CEB-8E2E-467D-BAE0-3FBCF447319B}"/>
    <cellStyle name="Normal 7 6 4 7 2 2" xfId="17716" xr:uid="{29EE4852-5465-45F1-8671-6D1F0111BE9B}"/>
    <cellStyle name="Normal 7 6 4 7 3" xfId="10169" xr:uid="{41AD4F93-CE63-4CAF-8287-65AE5F09F554}"/>
    <cellStyle name="Normal 7 6 4 7 3 2" xfId="20549" xr:uid="{438D9016-FB78-4B8E-BF5E-6395939B03E9}"/>
    <cellStyle name="Normal 7 6 4 7 4" xfId="23893" xr:uid="{0CADA542-F7D4-4031-8302-CBD27A5EA11C}"/>
    <cellStyle name="Normal 7 6 4 7 5" xfId="14883" xr:uid="{2FCCF03A-40FB-4A4C-BEB3-A1933E008AB1}"/>
    <cellStyle name="Normal 7 6 4 8" xfId="4084" xr:uid="{11850CE3-2A1F-47EF-B471-999DD0D6EC39}"/>
    <cellStyle name="Normal 7 6 4 8 2" xfId="8860" xr:uid="{FE95634D-8F33-41D2-9E6C-F65192F00752}"/>
    <cellStyle name="Normal 7 6 4 8 2 2" xfId="19240" xr:uid="{8BE33F30-94BC-4BBC-8383-2CB6173F8692}"/>
    <cellStyle name="Normal 7 6 4 8 3" xfId="11693" xr:uid="{CE13F861-80D1-45D9-B0C6-B1E764EFA1C2}"/>
    <cellStyle name="Normal 7 6 4 8 3 2" xfId="22073" xr:uid="{95A5F071-E116-4268-8948-93F70ECB1FF0}"/>
    <cellStyle name="Normal 7 6 4 8 4" xfId="16407" xr:uid="{C8F0C22F-C200-44E0-8CBD-0716BEC85CC9}"/>
    <cellStyle name="Normal 7 6 4 9" xfId="5490" xr:uid="{D292BAB4-4D87-46A6-BF4A-6386D5DA9302}"/>
    <cellStyle name="Normal 7 6 4 9 2" xfId="14786" xr:uid="{50E78859-CACB-4E35-B1CA-1A390D183C89}"/>
    <cellStyle name="Normal 7 6 5" xfId="1499" xr:uid="{00000000-0005-0000-0000-0000B4070000}"/>
    <cellStyle name="Normal 7 6 5 10" xfId="10077" xr:uid="{DF3FBC87-0B9B-40A1-AE4C-0EAC5DF663CA}"/>
    <cellStyle name="Normal 7 6 5 10 2" xfId="20457" xr:uid="{4EC8ADD7-9EF6-408B-969E-A98714B64BE2}"/>
    <cellStyle name="Normal 7 6 5 11" xfId="24067" xr:uid="{E61F5D74-F8CC-4F82-8A62-7F385A9996D1}"/>
    <cellStyle name="Normal 7 6 5 12" xfId="12645" xr:uid="{FB75F0C5-BC27-4FA1-8CDF-8AB2BD8454C9}"/>
    <cellStyle name="Normal 7 6 5 2" xfId="1500" xr:uid="{00000000-0005-0000-0000-0000B5070000}"/>
    <cellStyle name="Normal 7 6 5 2 2" xfId="1501" xr:uid="{00000000-0005-0000-0000-0000B6070000}"/>
    <cellStyle name="Normal 7 6 5 2 2 2" xfId="5497" xr:uid="{E7D01064-A9DA-43E2-BD7F-8BE99A6CBE46}"/>
    <cellStyle name="Normal 7 6 5 2 2 2 2" xfId="24802" xr:uid="{D74CCB81-EE89-40BD-A651-D2397EED77F1}"/>
    <cellStyle name="Normal 7 6 5 2 2 2 3" xfId="27834" xr:uid="{858DF70D-599C-44FE-BC8D-CCEEAE3631E2}"/>
    <cellStyle name="Normal 7 6 5 2 2 2 4" xfId="14793" xr:uid="{5AFCEABD-88CD-4BC1-A9F3-858BA1A0DB98}"/>
    <cellStyle name="Normal 7 6 5 2 2 3" xfId="7246" xr:uid="{205E6962-B9B9-4764-A254-6B36C81DAA70}"/>
    <cellStyle name="Normal 7 6 5 2 2 3 2" xfId="27678" xr:uid="{903D530F-9213-4378-A3E2-20DB1D6D8E2E}"/>
    <cellStyle name="Normal 7 6 5 2 2 3 3" xfId="27828" xr:uid="{B8EB2944-3F2D-4394-970A-437B5D6F330F}"/>
    <cellStyle name="Normal 7 6 5 2 2 3 4" xfId="17626" xr:uid="{51A2E2CE-64DE-40DE-A6A2-316D44780599}"/>
    <cellStyle name="Normal 7 6 5 2 2 4" xfId="10079" xr:uid="{1A92C8BC-D39C-4639-8D36-28691DFCA540}"/>
    <cellStyle name="Normal 7 6 5 2 2 4 2" xfId="29466" xr:uid="{9F20443E-21B9-494F-B24D-1211805F4477}"/>
    <cellStyle name="Normal 7 6 5 2 2 4 3" xfId="20459" xr:uid="{93EC5B0D-A3C5-4AFE-ADC9-40F688624D8C}"/>
    <cellStyle name="Normal 7 6 5 2 2 5" xfId="24685" xr:uid="{DE10F9B7-7379-4872-8B6A-23698B840900}"/>
    <cellStyle name="Normal 7 6 5 2 2 6" xfId="14093" xr:uid="{B0BE8522-4076-441B-96EA-40824BB98BCA}"/>
    <cellStyle name="Normal 7 6 5 2 3" xfId="2847" xr:uid="{00000000-0005-0000-0000-000020090000}"/>
    <cellStyle name="Normal 7 6 5 2 3 2" xfId="6059" xr:uid="{2D925E2C-A4E9-4D58-917A-11A3E56E570C}"/>
    <cellStyle name="Normal 7 6 5 2 3 2 2" xfId="27685" xr:uid="{08579B00-37A0-4D2D-B741-0D76075C24B8}"/>
    <cellStyle name="Normal 7 6 5 2 3 2 3" xfId="15515" xr:uid="{937FC035-2C2E-4A21-989C-416B995AE6D9}"/>
    <cellStyle name="Normal 7 6 5 2 3 3" xfId="7968" xr:uid="{564FBD73-78CC-4849-8011-285DF5FAEA1D}"/>
    <cellStyle name="Normal 7 6 5 2 3 3 2" xfId="18348" xr:uid="{4B9EECFA-4E80-40F4-8D21-9F0CD286499E}"/>
    <cellStyle name="Normal 7 6 5 2 3 4" xfId="10801" xr:uid="{643B0A30-BEED-4CC2-9056-F8CB97C651AA}"/>
    <cellStyle name="Normal 7 6 5 2 3 4 2" xfId="21181" xr:uid="{BC6BBA72-C174-4E41-B37A-38CFFE3AF547}"/>
    <cellStyle name="Normal 7 6 5 2 3 5" xfId="24228" xr:uid="{2DD603A8-BED6-4F04-BFF2-A5BDD9C3C6AE}"/>
    <cellStyle name="Normal 7 6 5 2 3 6" xfId="13328" xr:uid="{E11FFCF2-C722-4897-80E4-2E9BB38A8AAB}"/>
    <cellStyle name="Normal 7 6 5 2 4" xfId="4229" xr:uid="{BEFF7DA6-1B62-4455-981F-FF52525144C4}"/>
    <cellStyle name="Normal 7 6 5 2 4 2" xfId="9000" xr:uid="{052E31BB-E2DA-475B-AF01-E6B7DC9A4042}"/>
    <cellStyle name="Normal 7 6 5 2 4 2 2" xfId="29075" xr:uid="{F6532E92-B218-496F-A9A0-A9A7BD61A0F8}"/>
    <cellStyle name="Normal 7 6 5 2 4 2 3" xfId="19380" xr:uid="{7DD29C7B-D90B-4FBB-A9F7-7C6E62FCEBD4}"/>
    <cellStyle name="Normal 7 6 5 2 4 3" xfId="11833" xr:uid="{33D767A8-829E-46E3-896D-5754A6CF897C}"/>
    <cellStyle name="Normal 7 6 5 2 4 3 2" xfId="22213" xr:uid="{DD737A68-9990-408A-95BA-F9BE69979620}"/>
    <cellStyle name="Normal 7 6 5 2 4 4" xfId="23842" xr:uid="{D76A78E7-45C2-4F5D-8A2F-1A50B7832796}"/>
    <cellStyle name="Normal 7 6 5 2 4 5" xfId="16547" xr:uid="{2890542C-1270-4BDE-AF4B-E1326976F566}"/>
    <cellStyle name="Normal 7 6 5 2 5" xfId="5496" xr:uid="{57B78EE6-7841-42ED-A2A6-9BDAEA7C889A}"/>
    <cellStyle name="Normal 7 6 5 2 5 2" xfId="27137" xr:uid="{3CB9700E-5A5C-4819-AB08-22F6E62D5BE7}"/>
    <cellStyle name="Normal 7 6 5 2 5 3" xfId="14792" xr:uid="{A7FE7C76-E922-4743-B111-09BC9106E9CC}"/>
    <cellStyle name="Normal 7 6 5 2 6" xfId="7245" xr:uid="{4862564F-D428-4D96-A80C-2DCBD8993F2B}"/>
    <cellStyle name="Normal 7 6 5 2 6 2" xfId="17625" xr:uid="{562F2376-9098-419C-95D0-4E76847DFC1B}"/>
    <cellStyle name="Normal 7 6 5 2 7" xfId="10078" xr:uid="{DC63A437-50E5-491A-AD3F-C1CABC2759BE}"/>
    <cellStyle name="Normal 7 6 5 2 7 2" xfId="20458" xr:uid="{5124A459-17B2-48D3-91D4-BD503E8A9CF2}"/>
    <cellStyle name="Normal 7 6 5 2 8" xfId="23236" xr:uid="{9E3CA18B-B945-400C-9C14-33091210BAF6}"/>
    <cellStyle name="Normal 7 6 5 2 9" xfId="12803" xr:uid="{C37684F4-A37F-4EA8-AAA9-4B7A6619FBB3}"/>
    <cellStyle name="Normal 7 6 5 3" xfId="1502" xr:uid="{00000000-0005-0000-0000-0000B7070000}"/>
    <cellStyle name="Normal 7 6 5 3 2" xfId="4608" xr:uid="{A31E5E11-9452-49DF-82C6-7A872B65B43C}"/>
    <cellStyle name="Normal 7 6 5 3 2 2" xfId="9379" xr:uid="{5D7F5286-3528-42BB-8D71-FDB46231D195}"/>
    <cellStyle name="Normal 7 6 5 3 2 2 2" xfId="29347" xr:uid="{6FA31A69-84ED-4BEC-A0E2-88DDF5E61206}"/>
    <cellStyle name="Normal 7 6 5 3 2 2 3" xfId="19759" xr:uid="{9FBC37E3-2557-4260-A526-F7BB117EF95D}"/>
    <cellStyle name="Normal 7 6 5 3 2 3" xfId="12212" xr:uid="{3BB80120-C50E-4D9B-8D76-121F08A551F3}"/>
    <cellStyle name="Normal 7 6 5 3 2 3 2" xfId="22592" xr:uid="{6BF84990-48C2-4EC4-9B8F-77256D126BCB}"/>
    <cellStyle name="Normal 7 6 5 3 2 4" xfId="23873" xr:uid="{A4373488-25F7-4AE1-A30A-4A24639504D8}"/>
    <cellStyle name="Normal 7 6 5 3 2 5" xfId="16926" xr:uid="{EAA94611-9138-4B12-9179-5EA06D298EEA}"/>
    <cellStyle name="Normal 7 6 5 3 3" xfId="5498" xr:uid="{E7DAD043-6AE3-4AC1-B786-9BBFE7339374}"/>
    <cellStyle name="Normal 7 6 5 3 3 2" xfId="25799" xr:uid="{44967C79-7D0B-4E84-A99E-681F3E8F24C1}"/>
    <cellStyle name="Normal 7 6 5 3 3 3" xfId="28112" xr:uid="{B93C29BC-09E4-4A66-8E44-8F0A6CF78288}"/>
    <cellStyle name="Normal 7 6 5 3 3 4" xfId="14794" xr:uid="{D165794D-EA70-4A47-8B38-33BA446E4169}"/>
    <cellStyle name="Normal 7 6 5 3 4" xfId="7247" xr:uid="{81B50CBF-AC87-4D6C-8852-00497000B5CD}"/>
    <cellStyle name="Normal 7 6 5 3 4 2" xfId="24853" xr:uid="{FE06049C-30C1-43B9-B38C-3DFFB8716974}"/>
    <cellStyle name="Normal 7 6 5 3 4 3" xfId="27204" xr:uid="{63796442-6B39-4ABD-BFF2-28A58284432A}"/>
    <cellStyle name="Normal 7 6 5 3 4 4" xfId="17627" xr:uid="{A5F050B3-85E0-4682-A9DB-664CDC9A79EF}"/>
    <cellStyle name="Normal 7 6 5 3 5" xfId="10080" xr:uid="{D7DC216D-1E73-4623-8389-1E20B8153073}"/>
    <cellStyle name="Normal 7 6 5 3 5 2" xfId="29467" xr:uid="{200210D5-41D4-42EC-8CE0-4DC6FEF33C50}"/>
    <cellStyle name="Normal 7 6 5 3 5 3" xfId="20460" xr:uid="{A19966B2-E5BB-4CC7-A122-3C1E264E1887}"/>
    <cellStyle name="Normal 7 6 5 3 6" xfId="23588" xr:uid="{82992022-37F0-40A8-9867-021839D0216E}"/>
    <cellStyle name="Normal 7 6 5 3 7" xfId="14094" xr:uid="{B9886D02-1060-421F-98E1-3B9D47822D62}"/>
    <cellStyle name="Normal 7 6 5 4" xfId="1503" xr:uid="{00000000-0005-0000-0000-0000B8070000}"/>
    <cellStyle name="Normal 7 6 5 4 2" xfId="5499" xr:uid="{0448C5CA-400A-4F9A-9F2C-FFC0C2A5BC16}"/>
    <cellStyle name="Normal 7 6 5 4 2 2" xfId="25063" xr:uid="{6D85387C-BEE5-4EA8-8562-29F7FEAF8C54}"/>
    <cellStyle name="Normal 7 6 5 4 2 3" xfId="28315" xr:uid="{5BA3CC29-3443-4898-BCAE-1DE0AD6F8EB1}"/>
    <cellStyle name="Normal 7 6 5 4 2 4" xfId="14795" xr:uid="{F6A537C0-D38D-49E9-A143-B03E526A3625}"/>
    <cellStyle name="Normal 7 6 5 4 3" xfId="7248" xr:uid="{D3E2AE04-D1F3-4C38-A891-B9B7297207D2}"/>
    <cellStyle name="Normal 7 6 5 4 3 2" xfId="27309" xr:uid="{96C97A13-D7ED-428C-8971-01428BF5CD64}"/>
    <cellStyle name="Normal 7 6 5 4 3 3" xfId="17628" xr:uid="{137D9BBF-689C-40AD-98C7-64A77D725B87}"/>
    <cellStyle name="Normal 7 6 5 4 4" xfId="10081" xr:uid="{0A5C38E3-CD4B-488F-97E0-91E36EEDF728}"/>
    <cellStyle name="Normal 7 6 5 4 4 2" xfId="20461" xr:uid="{39388F70-C8A2-4962-AC8A-626FD65554AC}"/>
    <cellStyle name="Normal 7 6 5 4 5" xfId="23552" xr:uid="{98F9B7CA-BCF9-44B6-A03D-846CA1C21B07}"/>
    <cellStyle name="Normal 7 6 5 4 6" xfId="13501" xr:uid="{8D2DF42F-EFC1-44D8-9472-20F47BF14A7E}"/>
    <cellStyle name="Normal 7 6 5 5" xfId="2516" xr:uid="{00000000-0005-0000-0000-000023090000}"/>
    <cellStyle name="Normal 7 6 5 5 2" xfId="5793" xr:uid="{A9F19D54-6E6A-46E2-9C4C-8DF33B402472}"/>
    <cellStyle name="Normal 7 6 5 5 2 2" xfId="26306" xr:uid="{60489D58-1A9D-4CF3-9EED-BEEB248944F9}"/>
    <cellStyle name="Normal 7 6 5 5 2 3" xfId="15187" xr:uid="{59C38AAD-98DE-48FB-8D51-B5ED5DB69078}"/>
    <cellStyle name="Normal 7 6 5 5 3" xfId="7640" xr:uid="{114DA3DD-D026-404F-B1D3-2312EE0C354A}"/>
    <cellStyle name="Normal 7 6 5 5 3 2" xfId="18020" xr:uid="{0DD8FB3C-2F4B-4FDF-AF12-910BBC8759CD}"/>
    <cellStyle name="Normal 7 6 5 5 4" xfId="10473" xr:uid="{3E356359-D060-4D23-991E-B97B13F06CB5}"/>
    <cellStyle name="Normal 7 6 5 5 4 2" xfId="20853" xr:uid="{44EECC84-9E0F-4F15-B137-F654756F5474}"/>
    <cellStyle name="Normal 7 6 5 5 5" xfId="23904" xr:uid="{E3F90392-059D-469A-AC0E-0BDACDF09501}"/>
    <cellStyle name="Normal 7 6 5 5 6" xfId="12903" xr:uid="{C1D38FF7-5C92-4681-BF21-05503F8663E1}"/>
    <cellStyle name="Normal 7 6 5 6" xfId="2412" xr:uid="{00000000-0005-0000-0000-00001D090000}"/>
    <cellStyle name="Normal 7 6 5 6 2" xfId="7538" xr:uid="{3508834D-B89E-46C8-B299-CDA7B4274BBE}"/>
    <cellStyle name="Normal 7 6 5 6 2 2" xfId="28429" xr:uid="{4C9CF324-6BA4-4F60-B99D-0370AA4F4A93}"/>
    <cellStyle name="Normal 7 6 5 6 2 3" xfId="17918" xr:uid="{99EA2127-49D3-4607-95F1-053C6827513B}"/>
    <cellStyle name="Normal 7 6 5 6 3" xfId="10371" xr:uid="{B72334EA-2842-42B8-AE23-5F70208D013F}"/>
    <cellStyle name="Normal 7 6 5 6 3 2" xfId="20751" xr:uid="{FA60AE56-242F-41F8-94D0-21A1BEDA3DB4}"/>
    <cellStyle name="Normal 7 6 5 6 4" xfId="24938" xr:uid="{CFE09879-813F-4BF0-BF6F-92F31AC8B8AC}"/>
    <cellStyle name="Normal 7 6 5 6 5" xfId="15085" xr:uid="{5E843A23-20EA-4DBC-8888-73032B54F864}"/>
    <cellStyle name="Normal 7 6 5 7" xfId="4085" xr:uid="{B50348EB-0804-4161-A015-D162F110C8BD}"/>
    <cellStyle name="Normal 7 6 5 7 2" xfId="8861" xr:uid="{24B99DFC-2ACB-4ED6-90AC-1BBEFE0B71C7}"/>
    <cellStyle name="Normal 7 6 5 7 2 2" xfId="19241" xr:uid="{4C2B3425-55F2-43B2-9249-D780CDF9D891}"/>
    <cellStyle name="Normal 7 6 5 7 3" xfId="11694" xr:uid="{2357267F-3C24-4CB3-8332-CAA36D5BC0A7}"/>
    <cellStyle name="Normal 7 6 5 7 3 2" xfId="22074" xr:uid="{2DD6BFAA-42BC-4F91-A4AF-9EC1FA3D0BA3}"/>
    <cellStyle name="Normal 7 6 5 7 4" xfId="27363" xr:uid="{DBD02698-3E7A-4D39-940A-E12FE30B168E}"/>
    <cellStyle name="Normal 7 6 5 7 5" xfId="16408" xr:uid="{A55057EA-B0DE-44A3-86F5-D09B84CC644A}"/>
    <cellStyle name="Normal 7 6 5 8" xfId="5495" xr:uid="{C4B4A565-1729-4507-AEF3-F0F3746693D0}"/>
    <cellStyle name="Normal 7 6 5 8 2" xfId="14791" xr:uid="{39D3E485-0063-4AE3-A647-329FAC49358D}"/>
    <cellStyle name="Normal 7 6 5 9" xfId="7244" xr:uid="{FDBB60B6-CCCA-4215-9EBD-417F9A818965}"/>
    <cellStyle name="Normal 7 6 5 9 2" xfId="17624" xr:uid="{4C1C3760-73F1-4520-AA0E-3E8190282C36}"/>
    <cellStyle name="Normal 7 6 6" xfId="1504" xr:uid="{00000000-0005-0000-0000-0000B9070000}"/>
    <cellStyle name="Normal 7 6 6 10" xfId="10082" xr:uid="{9B121F16-A290-4197-B44F-6E69836089B0}"/>
    <cellStyle name="Normal 7 6 6 10 2" xfId="20462" xr:uid="{30DC266A-56CA-4C6B-A34D-80F0098443A0}"/>
    <cellStyle name="Normal 7 6 6 11" xfId="24359" xr:uid="{6410A27D-6B69-46D0-8F51-0ED5BF83BC57}"/>
    <cellStyle name="Normal 7 6 6 12" xfId="12646" xr:uid="{E9519333-2B6F-4A8D-856E-C824E5F393D6}"/>
    <cellStyle name="Normal 7 6 6 2" xfId="1505" xr:uid="{00000000-0005-0000-0000-0000BA070000}"/>
    <cellStyle name="Normal 7 6 6 2 2" xfId="1506" xr:uid="{00000000-0005-0000-0000-0000BB070000}"/>
    <cellStyle name="Normal 7 6 6 2 2 2" xfId="5502" xr:uid="{66B9D532-A4E6-42C2-84FA-23C65AFFCF31}"/>
    <cellStyle name="Normal 7 6 6 2 2 2 2" xfId="25082" xr:uid="{6B52F8F8-4313-4B80-9398-0AA11670A4A1}"/>
    <cellStyle name="Normal 7 6 6 2 2 2 3" xfId="26240" xr:uid="{84E34A4D-CE0E-4BF4-81D8-3BF44BBD6CCA}"/>
    <cellStyle name="Normal 7 6 6 2 2 2 4" xfId="14798" xr:uid="{E26BC03C-90D7-4629-8D61-133D401B09F6}"/>
    <cellStyle name="Normal 7 6 6 2 2 3" xfId="7251" xr:uid="{E8C4E03D-37ED-4BEB-8E4B-2F11686E682B}"/>
    <cellStyle name="Normal 7 6 6 2 2 3 2" xfId="27680" xr:uid="{65B0E04E-FBEA-48B1-9F0A-4B5EAF851E1F}"/>
    <cellStyle name="Normal 7 6 6 2 2 3 3" xfId="27638" xr:uid="{D0868920-65DE-48FA-BE3C-429C1847C4D3}"/>
    <cellStyle name="Normal 7 6 6 2 2 3 4" xfId="17631" xr:uid="{1605AD8E-97AD-4CF4-BDFA-4E6722E783FB}"/>
    <cellStyle name="Normal 7 6 6 2 2 4" xfId="10084" xr:uid="{D4EFA8F4-58C7-4071-B63C-6B349D4907A1}"/>
    <cellStyle name="Normal 7 6 6 2 2 4 2" xfId="29468" xr:uid="{9D218204-F3AE-4304-ACCF-308F57A75CDE}"/>
    <cellStyle name="Normal 7 6 6 2 2 4 3" xfId="20464" xr:uid="{D9DB5CF1-0839-47D2-9A8B-2EB8139606C1}"/>
    <cellStyle name="Normal 7 6 6 2 2 5" xfId="23185" xr:uid="{8F807369-CD25-4CCE-A376-550BCE61BF84}"/>
    <cellStyle name="Normal 7 6 6 2 2 6" xfId="14095" xr:uid="{A23A3A3E-B6FB-4F24-99A8-FF3721C11DFB}"/>
    <cellStyle name="Normal 7 6 6 2 3" xfId="2848" xr:uid="{00000000-0005-0000-0000-000027090000}"/>
    <cellStyle name="Normal 7 6 6 2 3 2" xfId="6060" xr:uid="{EC8937D3-ACD6-45B5-BB65-2C456B8FDA71}"/>
    <cellStyle name="Normal 7 6 6 2 3 2 2" xfId="26788" xr:uid="{3C319A9D-AB1A-4A43-AF91-B55E12066FFB}"/>
    <cellStyle name="Normal 7 6 6 2 3 2 3" xfId="15516" xr:uid="{54B92E17-B78D-4634-8730-CE48B4B24AAB}"/>
    <cellStyle name="Normal 7 6 6 2 3 3" xfId="7969" xr:uid="{AD8F4644-535B-4915-883A-88DC203AB579}"/>
    <cellStyle name="Normal 7 6 6 2 3 3 2" xfId="18349" xr:uid="{87FB52A6-6CE3-4283-BEB4-B7E4BFC29F79}"/>
    <cellStyle name="Normal 7 6 6 2 3 4" xfId="10802" xr:uid="{C3DD5877-10AA-4D2E-9371-104F91F5B5C6}"/>
    <cellStyle name="Normal 7 6 6 2 3 4 2" xfId="21182" xr:uid="{884396C8-AED6-46D9-A577-228829186CC5}"/>
    <cellStyle name="Normal 7 6 6 2 3 5" xfId="24222" xr:uid="{C9354425-C819-4EC8-8BD8-F1436EE5B4A5}"/>
    <cellStyle name="Normal 7 6 6 2 3 6" xfId="13329" xr:uid="{48A48117-C8D3-4B37-9DDF-316FB5CE0346}"/>
    <cellStyle name="Normal 7 6 6 2 4" xfId="4230" xr:uid="{96586672-87B1-4913-984A-17E53571DCBA}"/>
    <cellStyle name="Normal 7 6 6 2 4 2" xfId="9001" xr:uid="{7AE56A67-32F7-4039-AA29-2DF78912FDB0}"/>
    <cellStyle name="Normal 7 6 6 2 4 2 2" xfId="29076" xr:uid="{85A50398-B79F-4714-9769-7B93ABC37BED}"/>
    <cellStyle name="Normal 7 6 6 2 4 2 3" xfId="19381" xr:uid="{74EAF74C-BCFA-4DE5-8BD8-45CE8CE70AEB}"/>
    <cellStyle name="Normal 7 6 6 2 4 3" xfId="11834" xr:uid="{CCE31F3E-1130-444E-ACBD-CC971A255CB3}"/>
    <cellStyle name="Normal 7 6 6 2 4 3 2" xfId="22214" xr:uid="{7676A053-1EDB-4EE4-ADD5-287BA4D75F4C}"/>
    <cellStyle name="Normal 7 6 6 2 4 4" xfId="23139" xr:uid="{7DACF0CB-2FDB-41C4-AE40-507DD9740409}"/>
    <cellStyle name="Normal 7 6 6 2 4 5" xfId="16548" xr:uid="{72D1934E-2114-4BE2-80BA-195B8E688A8F}"/>
    <cellStyle name="Normal 7 6 6 2 5" xfId="5501" xr:uid="{60C0B025-1DC6-42ED-8C10-81AF1593DD4B}"/>
    <cellStyle name="Normal 7 6 6 2 5 2" xfId="28108" xr:uid="{BEA1BF45-6A94-4922-B8F9-A7D08A4CAD92}"/>
    <cellStyle name="Normal 7 6 6 2 5 3" xfId="14797" xr:uid="{8011D1AE-A096-49B3-A833-5A3211D0A05D}"/>
    <cellStyle name="Normal 7 6 6 2 6" xfId="7250" xr:uid="{7CF328A4-4908-44FA-B972-75D59A28DDA1}"/>
    <cellStyle name="Normal 7 6 6 2 6 2" xfId="17630" xr:uid="{2938AFDE-3D6F-4AFC-A431-0AFC23B4817B}"/>
    <cellStyle name="Normal 7 6 6 2 7" xfId="10083" xr:uid="{B600220D-9330-452C-85B4-091C21D3E5D2}"/>
    <cellStyle name="Normal 7 6 6 2 7 2" xfId="20463" xr:uid="{1CF45A2F-4BDD-463E-8AE8-125CAD9CE958}"/>
    <cellStyle name="Normal 7 6 6 2 8" xfId="25385" xr:uid="{5569986E-846C-48E9-B343-C5A293E1820F}"/>
    <cellStyle name="Normal 7 6 6 2 9" xfId="12804" xr:uid="{C145EB29-7EE7-41FA-8EEE-0623BCB2FF8B}"/>
    <cellStyle name="Normal 7 6 6 3" xfId="1507" xr:uid="{00000000-0005-0000-0000-0000BC070000}"/>
    <cellStyle name="Normal 7 6 6 3 2" xfId="4609" xr:uid="{F14CE967-CAE8-4480-8105-4FCB90A37042}"/>
    <cellStyle name="Normal 7 6 6 3 2 2" xfId="9380" xr:uid="{C99E997D-08CD-4908-985C-5EC8E1428681}"/>
    <cellStyle name="Normal 7 6 6 3 2 2 2" xfId="29348" xr:uid="{8727CD08-8DE0-4178-8FAB-9EEDB235D22A}"/>
    <cellStyle name="Normal 7 6 6 3 2 2 3" xfId="19760" xr:uid="{06F669DE-4B87-41B7-8C2F-116D16D00B6F}"/>
    <cellStyle name="Normal 7 6 6 3 2 3" xfId="12213" xr:uid="{D7CCF65F-3506-4683-96F9-F5E823D11A84}"/>
    <cellStyle name="Normal 7 6 6 3 2 3 2" xfId="22593" xr:uid="{AAFEA359-EC7A-4C13-808A-D5B42C63E00B}"/>
    <cellStyle name="Normal 7 6 6 3 2 4" xfId="22977" xr:uid="{C7FDCBBD-6BCC-405C-A3A9-76D67F1E25D8}"/>
    <cellStyle name="Normal 7 6 6 3 2 5" xfId="16927" xr:uid="{4DC315E7-0311-4131-B8D5-1E08462052FA}"/>
    <cellStyle name="Normal 7 6 6 3 3" xfId="5503" xr:uid="{8522F306-649E-4170-97FC-7493F82F02D9}"/>
    <cellStyle name="Normal 7 6 6 3 3 2" xfId="26883" xr:uid="{01DA18E4-630B-407C-90D8-A91D7245FB40}"/>
    <cellStyle name="Normal 7 6 6 3 3 3" xfId="28167" xr:uid="{7C2D3BB2-4CDA-4B63-808A-80FBE4F1B9CF}"/>
    <cellStyle name="Normal 7 6 6 3 3 4" xfId="14799" xr:uid="{D8150843-5B72-4389-80BE-739888821749}"/>
    <cellStyle name="Normal 7 6 6 3 4" xfId="7252" xr:uid="{F509454B-227C-426F-970A-B489BD7153BC}"/>
    <cellStyle name="Normal 7 6 6 3 4 2" xfId="25899" xr:uid="{03B433BB-282D-4668-99EA-A3DFFEF34C56}"/>
    <cellStyle name="Normal 7 6 6 3 4 3" xfId="28638" xr:uid="{2FC4DC22-583C-4AE0-B574-3F4737361CF8}"/>
    <cellStyle name="Normal 7 6 6 3 4 4" xfId="17632" xr:uid="{632C8BC2-1B4E-4244-AC82-F2BB44834442}"/>
    <cellStyle name="Normal 7 6 6 3 5" xfId="10085" xr:uid="{33884DD8-7790-4C34-9D44-87B0B9071B03}"/>
    <cellStyle name="Normal 7 6 6 3 5 2" xfId="29469" xr:uid="{D657E74B-A85A-4BE1-B0EF-D68ABA591894}"/>
    <cellStyle name="Normal 7 6 6 3 5 3" xfId="20465" xr:uid="{17476645-C583-4B81-BAB9-3D431711E7D8}"/>
    <cellStyle name="Normal 7 6 6 3 6" xfId="24549" xr:uid="{7F04EA5A-7CA8-4E0F-A5D3-9DBD12856DA2}"/>
    <cellStyle name="Normal 7 6 6 3 7" xfId="14096" xr:uid="{2083B337-D404-4396-BEBD-396F3F4FB296}"/>
    <cellStyle name="Normal 7 6 6 4" xfId="1508" xr:uid="{00000000-0005-0000-0000-0000BD070000}"/>
    <cellStyle name="Normal 7 6 6 4 2" xfId="5504" xr:uid="{B1732BA7-F99E-4741-8EAB-B210D7C053B9}"/>
    <cellStyle name="Normal 7 6 6 4 2 2" xfId="24094" xr:uid="{FA1B13A7-D167-4EA2-A350-A98617B2D303}"/>
    <cellStyle name="Normal 7 6 6 4 2 3" xfId="28265" xr:uid="{56DBB3E1-308A-4947-82A4-B10BE50C8A1B}"/>
    <cellStyle name="Normal 7 6 6 4 2 4" xfId="14800" xr:uid="{7E7F5B2D-6716-44CD-94E9-DC067523BD92}"/>
    <cellStyle name="Normal 7 6 6 4 3" xfId="7253" xr:uid="{F8A11A8C-8BFF-48F3-A1FD-EF29614361A6}"/>
    <cellStyle name="Normal 7 6 6 4 3 2" xfId="28368" xr:uid="{FEF2D7E9-A34A-4940-8224-435FEFF01F1D}"/>
    <cellStyle name="Normal 7 6 6 4 3 3" xfId="17633" xr:uid="{4ED87E50-93AE-4538-9786-4F9D0E2789A3}"/>
    <cellStyle name="Normal 7 6 6 4 4" xfId="10086" xr:uid="{FEB4022C-F1E3-4EEA-BC90-D9D14035388A}"/>
    <cellStyle name="Normal 7 6 6 4 4 2" xfId="20466" xr:uid="{FF1819DC-C74B-4760-AC62-38CC67072738}"/>
    <cellStyle name="Normal 7 6 6 4 5" xfId="25457" xr:uid="{884E5F05-DE08-4D40-BA10-0149E35848F9}"/>
    <cellStyle name="Normal 7 6 6 4 6" xfId="13502" xr:uid="{FB128930-BA0C-4BB7-850E-07204CFDD584}"/>
    <cellStyle name="Normal 7 6 6 5" xfId="2579" xr:uid="{00000000-0005-0000-0000-00002A090000}"/>
    <cellStyle name="Normal 7 6 6 5 2" xfId="5843" xr:uid="{FC07E65B-AECC-4723-8B85-42B93FFCFF2A}"/>
    <cellStyle name="Normal 7 6 6 5 2 2" xfId="27770" xr:uid="{9518A7A9-2E88-4A12-8133-4CDBCE5423B9}"/>
    <cellStyle name="Normal 7 6 6 5 2 3" xfId="15250" xr:uid="{08C635A3-EA47-4E40-9C92-EBF23F30B52F}"/>
    <cellStyle name="Normal 7 6 6 5 3" xfId="7703" xr:uid="{0318551E-54D7-4162-BC80-5B7FEAC080D4}"/>
    <cellStyle name="Normal 7 6 6 5 3 2" xfId="18083" xr:uid="{AB883187-AEFB-401B-98C3-A91990143091}"/>
    <cellStyle name="Normal 7 6 6 5 4" xfId="10536" xr:uid="{623578DD-EDBB-4CB0-B8A4-201B6942FEDD}"/>
    <cellStyle name="Normal 7 6 6 5 4 2" xfId="20916" xr:uid="{30F4F925-14E5-44E2-A19C-94BA78423C76}"/>
    <cellStyle name="Normal 7 6 6 5 5" xfId="25129" xr:uid="{0B389366-22C8-49F9-AF34-069A9E312800}"/>
    <cellStyle name="Normal 7 6 6 5 6" xfId="12966" xr:uid="{797A1FFD-B612-440A-BE6B-1FFE202CD8F2}"/>
    <cellStyle name="Normal 7 6 6 6" xfId="2413" xr:uid="{00000000-0005-0000-0000-000024090000}"/>
    <cellStyle name="Normal 7 6 6 6 2" xfId="7539" xr:uid="{4FDC4E51-6D31-4A25-8512-CBBA185C9F63}"/>
    <cellStyle name="Normal 7 6 6 6 2 2" xfId="26818" xr:uid="{A4D45A25-76E5-4F37-89C4-1606FF657ECD}"/>
    <cellStyle name="Normal 7 6 6 6 2 3" xfId="17919" xr:uid="{D7558F3D-D4B8-467E-8F01-332C6031EECD}"/>
    <cellStyle name="Normal 7 6 6 6 3" xfId="10372" xr:uid="{EFA65DA9-A015-4BE6-BEA2-4A7A7C5A90AA}"/>
    <cellStyle name="Normal 7 6 6 6 3 2" xfId="20752" xr:uid="{48359B26-D60F-4260-833C-0AC33A063146}"/>
    <cellStyle name="Normal 7 6 6 6 4" xfId="24880" xr:uid="{817D6BB7-50E5-497B-B0F2-3248DEC74781}"/>
    <cellStyle name="Normal 7 6 6 6 5" xfId="15086" xr:uid="{BA3BE017-311B-43EA-8080-8C40EA3F788B}"/>
    <cellStyle name="Normal 7 6 6 7" xfId="4086" xr:uid="{AD82AA17-F863-4080-AE76-D5694A4D0A0D}"/>
    <cellStyle name="Normal 7 6 6 7 2" xfId="8862" xr:uid="{736F0F43-2BD4-47E7-955C-8BE517273D03}"/>
    <cellStyle name="Normal 7 6 6 7 2 2" xfId="19242" xr:uid="{C64B38B8-5287-4B1A-BE40-405A749A9673}"/>
    <cellStyle name="Normal 7 6 6 7 3" xfId="11695" xr:uid="{59C47437-3B8A-4A7D-8C7C-B854A9B0C1D9}"/>
    <cellStyle name="Normal 7 6 6 7 3 2" xfId="22075" xr:uid="{BBA0E55D-6FC3-47E8-A22A-86BC5E1155B7}"/>
    <cellStyle name="Normal 7 6 6 7 4" xfId="28088" xr:uid="{64006040-061F-4846-90B0-61C074CBA756}"/>
    <cellStyle name="Normal 7 6 6 7 5" xfId="16409" xr:uid="{89E87FA3-C5C8-4FE7-9FD5-82141A46A5F7}"/>
    <cellStyle name="Normal 7 6 6 8" xfId="5500" xr:uid="{8C2001EF-CE6E-4312-9B27-D4ED056D7F73}"/>
    <cellStyle name="Normal 7 6 6 8 2" xfId="14796" xr:uid="{AC29F6D8-C066-4EB8-8AAF-790769E45F74}"/>
    <cellStyle name="Normal 7 6 6 9" xfId="7249" xr:uid="{BCFA341F-BBF9-4B76-8716-B250CFC70BA2}"/>
    <cellStyle name="Normal 7 6 6 9 2" xfId="17629" xr:uid="{4A490468-A8E8-4FE8-9B9B-7E76C4A83845}"/>
    <cellStyle name="Normal 7 6 7" xfId="1509" xr:uid="{00000000-0005-0000-0000-0000BE070000}"/>
    <cellStyle name="Normal 7 6 7 10" xfId="12647" xr:uid="{6613BBB2-E1A1-4A0A-B1C4-F1A50DD76820}"/>
    <cellStyle name="Normal 7 6 7 2" xfId="1510" xr:uid="{00000000-0005-0000-0000-0000BF070000}"/>
    <cellStyle name="Normal 7 6 7 2 2" xfId="3002" xr:uid="{00000000-0005-0000-0000-00002D090000}"/>
    <cellStyle name="Normal 7 6 7 2 2 2" xfId="6150" xr:uid="{080ABE97-B2E2-4E61-8652-1A37699BBBF3}"/>
    <cellStyle name="Normal 7 6 7 2 2 2 2" xfId="27712" xr:uid="{27DD2297-39A5-4C35-A642-8D66ED12C58C}"/>
    <cellStyle name="Normal 7 6 7 2 2 2 3" xfId="28214" xr:uid="{6F8031B1-E034-4FD5-9844-F89DC6F10E87}"/>
    <cellStyle name="Normal 7 6 7 2 2 2 4" xfId="15628" xr:uid="{EFBAB4C5-27F5-4952-8540-ABD00479F2B5}"/>
    <cellStyle name="Normal 7 6 7 2 2 3" xfId="8081" xr:uid="{F1B62941-20EB-4DE6-8854-23C934EA88B7}"/>
    <cellStyle name="Normal 7 6 7 2 2 3 2" xfId="28771" xr:uid="{C802CC61-F50C-4C41-8073-E79A2A6DE01B}"/>
    <cellStyle name="Normal 7 6 7 2 2 3 3" xfId="18461" xr:uid="{192526C5-1B6C-409F-B402-201E9EAE43F4}"/>
    <cellStyle name="Normal 7 6 7 2 2 4" xfId="10914" xr:uid="{A810FF71-D6A1-4B30-B447-46D407037906}"/>
    <cellStyle name="Normal 7 6 7 2 2 4 2" xfId="21294" xr:uid="{EF98612A-D2AC-459E-AB5E-66F8C3EB41D6}"/>
    <cellStyle name="Normal 7 6 7 2 2 5" xfId="22730" xr:uid="{BDD1352B-9AF1-4EB1-839C-479DBC5D6CF0}"/>
    <cellStyle name="Normal 7 6 7 2 2 6" xfId="13503" xr:uid="{B40B867E-575C-48C2-96E2-8087B463203C}"/>
    <cellStyle name="Normal 7 6 7 2 3" xfId="5506" xr:uid="{0D1C3F98-7444-4796-9719-7935A150882F}"/>
    <cellStyle name="Normal 7 6 7 2 3 2" xfId="23505" xr:uid="{4B0EDB46-F5A1-417D-AA76-5E18DB7A653B}"/>
    <cellStyle name="Normal 7 6 7 2 3 3" xfId="26809" xr:uid="{A7DBD1A4-A307-40D4-A554-9B49C072DE4B}"/>
    <cellStyle name="Normal 7 6 7 2 3 4" xfId="14802" xr:uid="{6D8CDFE8-C924-40F1-BF4F-87F16F5C7BAF}"/>
    <cellStyle name="Normal 7 6 7 2 4" xfId="7255" xr:uid="{7B4AD736-9165-47FF-8869-95C08FC07855}"/>
    <cellStyle name="Normal 7 6 7 2 4 2" xfId="28087" xr:uid="{272CA894-78E3-437B-854F-B62209FDCA6A}"/>
    <cellStyle name="Normal 7 6 7 2 4 3" xfId="27578" xr:uid="{9381158D-9526-44F0-A16B-A01CC9FE2035}"/>
    <cellStyle name="Normal 7 6 7 2 4 4" xfId="17635" xr:uid="{4AB6D8D8-6B86-4136-BCAD-100867AD5B06}"/>
    <cellStyle name="Normal 7 6 7 2 5" xfId="10088" xr:uid="{5D942458-53FB-4B9E-9596-47BAB7BE0CC8}"/>
    <cellStyle name="Normal 7 6 7 2 5 2" xfId="29470" xr:uid="{E10E9DCB-37C1-4BED-B673-516D0B36DA47}"/>
    <cellStyle name="Normal 7 6 7 2 5 3" xfId="20468" xr:uid="{8CF82372-2F7F-460E-8D13-DE3A3C7EE63E}"/>
    <cellStyle name="Normal 7 6 7 2 6" xfId="24364" xr:uid="{F7B5B9B8-0479-469B-B68B-99E0D8F6747A}"/>
    <cellStyle name="Normal 7 6 7 2 7" xfId="12805" xr:uid="{8E4EE383-B604-480E-BBF7-9D69D7A8B6A6}"/>
    <cellStyle name="Normal 7 6 7 3" xfId="1511" xr:uid="{00000000-0005-0000-0000-0000C0070000}"/>
    <cellStyle name="Normal 7 6 7 3 2" xfId="5507" xr:uid="{34F986F0-B558-46D8-92F7-4FB60422883D}"/>
    <cellStyle name="Normal 7 6 7 3 2 2" xfId="28507" xr:uid="{409834E1-969F-4E1F-9261-1088BCA14ED7}"/>
    <cellStyle name="Normal 7 6 7 3 2 3" xfId="26980" xr:uid="{5045E64F-960D-4A8E-BC82-D7ABA7EF7E8E}"/>
    <cellStyle name="Normal 7 6 7 3 2 4" xfId="14803" xr:uid="{739C2D90-EC90-404C-BA85-EC612F0D9090}"/>
    <cellStyle name="Normal 7 6 7 3 3" xfId="7256" xr:uid="{14C9598E-269D-4F8B-8BB0-669E07821B82}"/>
    <cellStyle name="Normal 7 6 7 3 3 2" xfId="26875" xr:uid="{4BB77D7B-DE4F-4C44-A3AE-A9B7983EA802}"/>
    <cellStyle name="Normal 7 6 7 3 3 3" xfId="27973" xr:uid="{F7BB6B8E-073F-4937-85E9-F14842BDE935}"/>
    <cellStyle name="Normal 7 6 7 3 3 4" xfId="17636" xr:uid="{9D70DA91-48F7-4CD0-9518-4D629D7B8D35}"/>
    <cellStyle name="Normal 7 6 7 3 4" xfId="10089" xr:uid="{136BE510-F66E-4D9E-AF0B-D21EEA11AD1F}"/>
    <cellStyle name="Normal 7 6 7 3 4 2" xfId="29471" xr:uid="{C620F071-D9C4-44CC-8F65-4810C8762C5A}"/>
    <cellStyle name="Normal 7 6 7 3 4 3" xfId="20469" xr:uid="{2E6C462F-8B17-467B-992A-2AFF6727BFD9}"/>
    <cellStyle name="Normal 7 6 7 3 5" xfId="22719" xr:uid="{9EADBDAF-129B-48A4-B542-9DBCA21F384E}"/>
    <cellStyle name="Normal 7 6 7 3 6" xfId="13330" xr:uid="{4C52449C-8F2A-4028-A5A3-3704AF93FD5B}"/>
    <cellStyle name="Normal 7 6 7 4" xfId="2414" xr:uid="{00000000-0005-0000-0000-00002B090000}"/>
    <cellStyle name="Normal 7 6 7 4 2" xfId="7540" xr:uid="{08EB01D6-AB8E-4775-A28B-1EAF80F723E8}"/>
    <cellStyle name="Normal 7 6 7 4 2 2" xfId="28434" xr:uid="{96CDC6F0-1E1B-4294-95F6-6B4B18CFCCA2}"/>
    <cellStyle name="Normal 7 6 7 4 2 3" xfId="17920" xr:uid="{B996FC26-B713-4B53-919A-06E3B34AA916}"/>
    <cellStyle name="Normal 7 6 7 4 3" xfId="10373" xr:uid="{C82718F1-4981-4C5B-8D4B-47DEC2D44FA2}"/>
    <cellStyle name="Normal 7 6 7 4 3 2" xfId="20753" xr:uid="{33A6C9FE-E2BB-4FE8-A69E-B999139845C0}"/>
    <cellStyle name="Normal 7 6 7 4 4" xfId="23923" xr:uid="{8962E17B-97F8-422A-A065-8D564CAC16D7}"/>
    <cellStyle name="Normal 7 6 7 4 5" xfId="15087" xr:uid="{801BA0D2-29DD-457B-A574-172CF5D56217}"/>
    <cellStyle name="Normal 7 6 7 5" xfId="4087" xr:uid="{5447E32B-0A0F-40AE-B370-2B5373924D12}"/>
    <cellStyle name="Normal 7 6 7 5 2" xfId="8863" xr:uid="{4DD92BC6-9875-4460-9CFF-95B3697BAE4B}"/>
    <cellStyle name="Normal 7 6 7 5 2 2" xfId="28997" xr:uid="{2B955F8C-32A2-49D6-BD12-923BA7BE86AD}"/>
    <cellStyle name="Normal 7 6 7 5 2 3" xfId="19243" xr:uid="{339F6D67-D6EB-4190-A170-28821FB76135}"/>
    <cellStyle name="Normal 7 6 7 5 3" xfId="11696" xr:uid="{F50B4B69-54DE-4CA3-8803-277F5240FACE}"/>
    <cellStyle name="Normal 7 6 7 5 3 2" xfId="22076" xr:uid="{4AEA814F-AA9D-4EBF-BD8A-3ADC1E179C3F}"/>
    <cellStyle name="Normal 7 6 7 5 4" xfId="24983" xr:uid="{651AFEB9-E3F7-485D-9E17-42CBD082B1A7}"/>
    <cellStyle name="Normal 7 6 7 5 5" xfId="16410" xr:uid="{5240F479-5ADC-4124-99F2-2DF6F521B8DC}"/>
    <cellStyle name="Normal 7 6 7 6" xfId="5505" xr:uid="{7D013370-A388-4364-BB0A-927C952754BD}"/>
    <cellStyle name="Normal 7 6 7 6 2" xfId="28185" xr:uid="{27220882-AE72-42F7-9892-2AA2D872B6D2}"/>
    <cellStyle name="Normal 7 6 7 6 3" xfId="26095" xr:uid="{B8C32442-4CEC-40FB-826C-CAF41DCA68B8}"/>
    <cellStyle name="Normal 7 6 7 6 4" xfId="14801" xr:uid="{F3ACB335-189C-4282-8A6E-887CA1DA89CE}"/>
    <cellStyle name="Normal 7 6 7 7" xfId="7254" xr:uid="{9A0C3AF1-1982-425A-A7D2-2271FF6BE6FC}"/>
    <cellStyle name="Normal 7 6 7 7 2" xfId="25966" xr:uid="{DB732E0C-CE5D-46CF-8221-5040249B02DE}"/>
    <cellStyle name="Normal 7 6 7 7 3" xfId="17634" xr:uid="{8BA47303-40CB-4C40-85AD-3D9AF7C28189}"/>
    <cellStyle name="Normal 7 6 7 8" xfId="10087" xr:uid="{761919A9-7EFF-4657-BDAA-1C96AFE884F4}"/>
    <cellStyle name="Normal 7 6 7 8 2" xfId="20467" xr:uid="{11FFC442-1C67-45F5-A45D-85E4A1F393F1}"/>
    <cellStyle name="Normal 7 6 7 9" xfId="23148" xr:uid="{5BF4DAFD-94AD-489C-A856-6462CEAE81AE}"/>
    <cellStyle name="Normal 7 6 8" xfId="1512" xr:uid="{00000000-0005-0000-0000-0000C1070000}"/>
    <cellStyle name="Normal 7 6 8 10" xfId="12648" xr:uid="{554EF0C8-2CAF-4171-8C8E-D3D4A4494C79}"/>
    <cellStyle name="Normal 7 6 8 2" xfId="1513" xr:uid="{00000000-0005-0000-0000-0000C2070000}"/>
    <cellStyle name="Normal 7 6 8 2 2" xfId="3003" xr:uid="{00000000-0005-0000-0000-000031090000}"/>
    <cellStyle name="Normal 7 6 8 2 2 2" xfId="6151" xr:uid="{CC140979-0A8B-4FC7-A6E0-1DA3F65E100B}"/>
    <cellStyle name="Normal 7 6 8 2 2 2 2" xfId="27237" xr:uid="{1F315FCD-6B19-4D94-8E5D-3756A45B62F6}"/>
    <cellStyle name="Normal 7 6 8 2 2 2 3" xfId="27514" xr:uid="{2DEB4296-D487-454C-93AA-17F127C0E66A}"/>
    <cellStyle name="Normal 7 6 8 2 2 2 4" xfId="15629" xr:uid="{205D61BA-E6B1-40F9-B3D7-75B50B0AAF82}"/>
    <cellStyle name="Normal 7 6 8 2 2 3" xfId="8082" xr:uid="{826BCC74-F38F-4FEC-A952-AC965578CD6B}"/>
    <cellStyle name="Normal 7 6 8 2 2 3 2" xfId="28772" xr:uid="{656A6E39-2F70-452E-9E11-6A870201D508}"/>
    <cellStyle name="Normal 7 6 8 2 2 3 3" xfId="18462" xr:uid="{17E9700F-9E8B-40A8-BDD6-D59C4AFEF4C9}"/>
    <cellStyle name="Normal 7 6 8 2 2 4" xfId="10915" xr:uid="{5784923F-C5DA-4ED9-96C9-C9E735129722}"/>
    <cellStyle name="Normal 7 6 8 2 2 4 2" xfId="21295" xr:uid="{E094762C-B45A-4663-BAA3-BF7302EC2FD6}"/>
    <cellStyle name="Normal 7 6 8 2 2 5" xfId="24588" xr:uid="{B7D3F56C-7CBC-40E0-8725-AD3257430DA5}"/>
    <cellStyle name="Normal 7 6 8 2 2 6" xfId="13504" xr:uid="{817E433A-E7F3-491F-83E8-97ED8CB429A3}"/>
    <cellStyle name="Normal 7 6 8 2 3" xfId="5509" xr:uid="{52CF00B2-7171-4170-A4FE-F6A5EE947A9D}"/>
    <cellStyle name="Normal 7 6 8 2 3 2" xfId="25042" xr:uid="{DC7F0F18-D9DC-47CB-BA79-F5EB7F822477}"/>
    <cellStyle name="Normal 7 6 8 2 3 3" xfId="27050" xr:uid="{A7714589-F090-46F3-9ABF-D91F8E2BAFD3}"/>
    <cellStyle name="Normal 7 6 8 2 3 4" xfId="14805" xr:uid="{62FC836F-55EE-49EC-A952-822D62A01DDC}"/>
    <cellStyle name="Normal 7 6 8 2 4" xfId="7258" xr:uid="{CD7CFFB2-EE8E-4FEC-B5F5-93CCF6AC1410}"/>
    <cellStyle name="Normal 7 6 8 2 4 2" xfId="27800" xr:uid="{72607EB8-5B14-491F-90F5-7C9C14E39708}"/>
    <cellStyle name="Normal 7 6 8 2 4 3" xfId="26949" xr:uid="{33E49809-0D74-482A-B4ED-F288A9708BA5}"/>
    <cellStyle name="Normal 7 6 8 2 4 4" xfId="17638" xr:uid="{9FC55906-7CB2-4561-8C40-99CC00785CB7}"/>
    <cellStyle name="Normal 7 6 8 2 5" xfId="10091" xr:uid="{789D05B8-2E3D-4ECC-A80D-2993A33489FB}"/>
    <cellStyle name="Normal 7 6 8 2 5 2" xfId="29472" xr:uid="{667EB77B-1A80-4318-AD74-42920ADC3936}"/>
    <cellStyle name="Normal 7 6 8 2 5 3" xfId="20471" xr:uid="{F5E30A7E-E2DF-4D4B-B6B6-CB117F302806}"/>
    <cellStyle name="Normal 7 6 8 2 6" xfId="25131" xr:uid="{9A77F4ED-6C9E-4E29-BFBB-3F66EA865EB2}"/>
    <cellStyle name="Normal 7 6 8 2 7" xfId="12806" xr:uid="{B7D3FC20-7E19-4C7C-84AB-95CECF16A3AC}"/>
    <cellStyle name="Normal 7 6 8 3" xfId="1514" xr:uid="{00000000-0005-0000-0000-0000C3070000}"/>
    <cellStyle name="Normal 7 6 8 3 2" xfId="5510" xr:uid="{B72048B6-0134-4663-BD71-836DDABD42ED}"/>
    <cellStyle name="Normal 7 6 8 3 2 2" xfId="26430" xr:uid="{D360AD84-AB31-47D4-9B09-6CC34916B15E}"/>
    <cellStyle name="Normal 7 6 8 3 2 3" xfId="27463" xr:uid="{966EDC14-457F-4731-9E9E-9A7D295841F5}"/>
    <cellStyle name="Normal 7 6 8 3 2 4" xfId="14806" xr:uid="{4A3FC10F-15B4-4416-90A8-97C0218A902C}"/>
    <cellStyle name="Normal 7 6 8 3 3" xfId="7259" xr:uid="{DD2F54F9-01EF-41D5-8D71-BAEA5EB97AB2}"/>
    <cellStyle name="Normal 7 6 8 3 3 2" xfId="28730" xr:uid="{61D759C3-F0AF-4F79-8D32-4CD39E251A9F}"/>
    <cellStyle name="Normal 7 6 8 3 3 3" xfId="27142" xr:uid="{6079D208-AA83-4A3C-9F0C-DA77242C1108}"/>
    <cellStyle name="Normal 7 6 8 3 3 4" xfId="17639" xr:uid="{12C583DD-6D8F-43DD-81FA-89F597737CEB}"/>
    <cellStyle name="Normal 7 6 8 3 4" xfId="10092" xr:uid="{C6049051-5F2D-4558-9F0E-33787B49DD90}"/>
    <cellStyle name="Normal 7 6 8 3 4 2" xfId="29473" xr:uid="{C3490728-ADAD-44F7-9697-9906C012B277}"/>
    <cellStyle name="Normal 7 6 8 3 4 3" xfId="20472" xr:uid="{A75AB428-9466-42F3-B9BB-2CC6E5C59975}"/>
    <cellStyle name="Normal 7 6 8 3 5" xfId="22978" xr:uid="{F6DBF923-C9F4-4D49-9494-65B04710DE73}"/>
    <cellStyle name="Normal 7 6 8 3 6" xfId="13331" xr:uid="{1369D01F-A10E-49C7-82AB-9D1E5C89697F}"/>
    <cellStyle name="Normal 7 6 8 4" xfId="2415" xr:uid="{00000000-0005-0000-0000-00002F090000}"/>
    <cellStyle name="Normal 7 6 8 4 2" xfId="7541" xr:uid="{C11B5D9B-82E1-4B2F-A1E0-57C0FAA092D5}"/>
    <cellStyle name="Normal 7 6 8 4 2 2" xfId="26460" xr:uid="{99F765B3-02EF-448A-A5DE-D643F9456262}"/>
    <cellStyle name="Normal 7 6 8 4 2 3" xfId="17921" xr:uid="{5D816BAD-016A-4946-9938-937901AC8CE7}"/>
    <cellStyle name="Normal 7 6 8 4 3" xfId="10374" xr:uid="{2F18354F-5E69-4AA1-9CAE-C436E194D724}"/>
    <cellStyle name="Normal 7 6 8 4 3 2" xfId="20754" xr:uid="{69FD87EF-4DC7-4390-B4C4-2BFBBEBCC2CF}"/>
    <cellStyle name="Normal 7 6 8 4 4" xfId="24812" xr:uid="{604949DB-AF2B-489E-ADD6-7C677EF3D0E1}"/>
    <cellStyle name="Normal 7 6 8 4 5" xfId="15088" xr:uid="{5DED99FE-B5E4-4BD5-99B2-F71871C767A3}"/>
    <cellStyle name="Normal 7 6 8 5" xfId="4088" xr:uid="{D9041D1F-885D-434D-AAE9-9E4554E7130B}"/>
    <cellStyle name="Normal 7 6 8 5 2" xfId="8864" xr:uid="{227165F0-0C24-47CF-B5D0-CBC412E44D02}"/>
    <cellStyle name="Normal 7 6 8 5 2 2" xfId="28998" xr:uid="{E80C4487-2BB7-4CB7-86BD-0A5C32B56ADA}"/>
    <cellStyle name="Normal 7 6 8 5 2 3" xfId="19244" xr:uid="{0DACE2F1-CE37-44B0-A659-77EB73846BBE}"/>
    <cellStyle name="Normal 7 6 8 5 3" xfId="11697" xr:uid="{D90B6D2A-7125-4880-909F-BEC13BECF37D}"/>
    <cellStyle name="Normal 7 6 8 5 3 2" xfId="22077" xr:uid="{B07C2314-2E84-479C-95B7-AD9FAFB85B34}"/>
    <cellStyle name="Normal 7 6 8 5 4" xfId="22811" xr:uid="{62FF5670-8968-49EF-B138-03D58E0DC197}"/>
    <cellStyle name="Normal 7 6 8 5 5" xfId="16411" xr:uid="{D25DEB90-37FF-49D3-91CF-BEBF5CF42DB4}"/>
    <cellStyle name="Normal 7 6 8 6" xfId="5508" xr:uid="{158CAD52-D7BF-4F02-8F11-03D9841D0936}"/>
    <cellStyle name="Normal 7 6 8 6 2" xfId="27229" xr:uid="{C56D41CB-4D33-4319-B9D1-37B83C6813E8}"/>
    <cellStyle name="Normal 7 6 8 6 3" xfId="28504" xr:uid="{9A3C800A-03FC-41E2-9A02-1689263DA470}"/>
    <cellStyle name="Normal 7 6 8 6 4" xfId="14804" xr:uid="{7DE166AB-36BD-4CEF-B846-4F5428411E67}"/>
    <cellStyle name="Normal 7 6 8 7" xfId="7257" xr:uid="{6D67B509-3936-48F8-B3E7-C1597928E3DF}"/>
    <cellStyle name="Normal 7 6 8 7 2" xfId="26351" xr:uid="{14C69467-F8F7-4C34-9E1B-82A31847E70A}"/>
    <cellStyle name="Normal 7 6 8 7 3" xfId="17637" xr:uid="{E57FAD4F-7EDC-4D4A-85AE-C8312005B7E4}"/>
    <cellStyle name="Normal 7 6 8 8" xfId="10090" xr:uid="{81DB28D6-C3A6-426F-97FC-0A0E81209779}"/>
    <cellStyle name="Normal 7 6 8 8 2" xfId="20470" xr:uid="{5D1CE01E-DF35-4B11-8062-5C3761B2B427}"/>
    <cellStyle name="Normal 7 6 8 9" xfId="25386" xr:uid="{B3F5AD1B-E2A5-4545-A3E7-526CFA7A2F0B}"/>
    <cellStyle name="Normal 7 6 9" xfId="1515" xr:uid="{00000000-0005-0000-0000-0000C4070000}"/>
    <cellStyle name="Normal 7 6 9 2" xfId="30415" xr:uid="{AB45C2D4-D1A5-4191-A2B5-6B3B04A57500}"/>
    <cellStyle name="Normal 7 6 9 3" xfId="30416" xr:uid="{878EED05-4C5D-4667-BCA2-DAD249232A25}"/>
    <cellStyle name="Normal 7 6 9 3 2" xfId="30569" xr:uid="{1BBA716F-322A-443F-9F1C-34B4B91E48F1}"/>
    <cellStyle name="Normal 7 6 9 3 2 2" xfId="30608" xr:uid="{4BD1B694-F951-4017-95A9-FF534FEB7058}"/>
    <cellStyle name="Normal 7 6 9 3 2 3" xfId="30627" xr:uid="{D926D891-B7C7-4693-8B9F-A282844D3DAF}"/>
    <cellStyle name="Normal 7 6 9 3 2 4" xfId="30934" xr:uid="{D974361E-AECE-4B32-BC25-92B53BFBEF24}"/>
    <cellStyle name="Normal 7 6 9 3 3" xfId="30595" xr:uid="{1CB22FE2-C93E-4B7A-9F83-F05BC42F8988}"/>
    <cellStyle name="Normal 7 6 9 3 3 2" xfId="30636" xr:uid="{0E85BEEA-8502-4FB9-9D7B-9B39FC6894C4}"/>
    <cellStyle name="Normal 7 6 9 3 3 3" xfId="30947" xr:uid="{10A0B2B1-C014-460B-B97B-1F8715293478}"/>
    <cellStyle name="Normal 7 6 9 3 4" xfId="30624" xr:uid="{D5B2EEA1-BA41-4ECF-8645-DC7FCB362E6F}"/>
    <cellStyle name="Normal 7 6 9 3 5" xfId="30922" xr:uid="{59272B79-6782-498A-A565-B27F383EE7E8}"/>
    <cellStyle name="Normal 7 6 9 4" xfId="30572" xr:uid="{AF443EFD-BF75-488F-8C96-3A07A286175C}"/>
    <cellStyle name="Normal 7 6 9 4 2" xfId="30611" xr:uid="{93E0A71D-1FCA-4C1A-8893-2D82F9B7C858}"/>
    <cellStyle name="Normal 7 6 9 4 3" xfId="30630" xr:uid="{32F1BC2F-10D3-4E71-AD07-986C280704B2}"/>
    <cellStyle name="Normal 7 6 9 4 4" xfId="30938" xr:uid="{D4C2894F-E69E-46C0-825F-9DFEC6921BF8}"/>
    <cellStyle name="Normal 7 7" xfId="1516" xr:uid="{00000000-0005-0000-0000-0000C5070000}"/>
    <cellStyle name="Normal 7 7 10" xfId="5511" xr:uid="{B65931B3-EFA4-461D-A169-E0EDDDD36F2D}"/>
    <cellStyle name="Normal 7 7 10 2" xfId="14807" xr:uid="{0644F959-A9B9-428F-B781-384083067488}"/>
    <cellStyle name="Normal 7 7 11" xfId="7260" xr:uid="{F781D481-6E98-44FC-931A-7A16F23FEF0F}"/>
    <cellStyle name="Normal 7 7 11 2" xfId="17640" xr:uid="{882EE3F5-913E-4D35-BF8A-106AC651D1DB}"/>
    <cellStyle name="Normal 7 7 12" xfId="10093" xr:uid="{0A216596-F8DE-459F-BF6E-75A6C3E8BDD6}"/>
    <cellStyle name="Normal 7 7 12 2" xfId="20473" xr:uid="{8091C60B-559A-4150-8F18-7605712FBE1A}"/>
    <cellStyle name="Normal 7 7 13" xfId="24125" xr:uid="{76ABBC37-BB4A-4EAE-8FEE-A63D322C2D72}"/>
    <cellStyle name="Normal 7 7 14" xfId="12415" xr:uid="{A1FE8148-2A66-4DAD-8241-526212D23733}"/>
    <cellStyle name="Normal 7 7 2" xfId="1517" xr:uid="{00000000-0005-0000-0000-0000C6070000}"/>
    <cellStyle name="Normal 7 7 2 10" xfId="7261" xr:uid="{5725BABE-2C86-4433-A52E-0A0E203CEAA2}"/>
    <cellStyle name="Normal 7 7 2 10 2" xfId="17641" xr:uid="{2CF5C8C6-EF94-41E7-AE84-942A241CE748}"/>
    <cellStyle name="Normal 7 7 2 11" xfId="10094" xr:uid="{503BA08A-61CD-4257-80A0-F8CED33380E4}"/>
    <cellStyle name="Normal 7 7 2 11 2" xfId="20474" xr:uid="{1CE5763B-B8A7-4049-AAB9-D0EFD31794BE}"/>
    <cellStyle name="Normal 7 7 2 12" xfId="23660" xr:uid="{203F4F39-A45F-4E4A-BC0F-0D7F44832D20}"/>
    <cellStyle name="Normal 7 7 2 13" xfId="12475" xr:uid="{FE7C9CD0-B5EC-4C63-98D6-58344E375680}"/>
    <cellStyle name="Normal 7 7 2 2" xfId="1518" xr:uid="{00000000-0005-0000-0000-0000C7070000}"/>
    <cellStyle name="Normal 7 7 2 2 10" xfId="13040" xr:uid="{68D862B1-D3A2-4966-8087-882C6E650677}"/>
    <cellStyle name="Normal 7 7 2 2 2" xfId="2851" xr:uid="{00000000-0005-0000-0000-000037090000}"/>
    <cellStyle name="Normal 7 7 2 2 2 2" xfId="3502" xr:uid="{00000000-0005-0000-0000-000038090000}"/>
    <cellStyle name="Normal 7 7 2 2 2 2 2" xfId="6553" xr:uid="{8A7F56BB-97F8-43CC-8A61-6B07154BC05C}"/>
    <cellStyle name="Normal 7 7 2 2 2 2 2 2" xfId="28593" xr:uid="{97BDA337-4F9D-4FD6-A3AC-7B1075FE8142}"/>
    <cellStyle name="Normal 7 7 2 2 2 2 2 3" xfId="16126" xr:uid="{749F2506-1275-4FE1-9B3C-CDBBA18209C4}"/>
    <cellStyle name="Normal 7 7 2 2 2 2 3" xfId="8579" xr:uid="{A27FDD61-B51F-4FF3-A34D-50C81E058EA0}"/>
    <cellStyle name="Normal 7 7 2 2 2 2 3 2" xfId="18959" xr:uid="{070E0826-5C0A-4EAC-A5D5-B9B8AE0D3F26}"/>
    <cellStyle name="Normal 7 7 2 2 2 2 4" xfId="11412" xr:uid="{AD85F889-70BF-4B6F-86E2-4CAF020A8D65}"/>
    <cellStyle name="Normal 7 7 2 2 2 2 4 2" xfId="21792" xr:uid="{666F27A8-083A-41CF-B434-33B854BF45B3}"/>
    <cellStyle name="Normal 7 7 2 2 2 2 5" xfId="23127" xr:uid="{1544CB35-C14E-4597-954C-49812D8BC5E9}"/>
    <cellStyle name="Normal 7 7 2 2 2 2 6" xfId="14099" xr:uid="{39E9F013-8260-4ABF-8905-3CF26F0B8C49}"/>
    <cellStyle name="Normal 7 7 2 2 2 3" xfId="4380" xr:uid="{85F90BBB-79EA-478E-BDB4-7E8FEF344D4D}"/>
    <cellStyle name="Normal 7 7 2 2 2 3 2" xfId="9151" xr:uid="{38B64029-21D7-4897-BA77-1B347FF4F390}"/>
    <cellStyle name="Normal 7 7 2 2 2 3 2 2" xfId="29194" xr:uid="{06DD33A1-CE5A-4EB3-BCBC-B5C0CA49173F}"/>
    <cellStyle name="Normal 7 7 2 2 2 3 2 3" xfId="19531" xr:uid="{A598D3CF-E9CF-409E-8B97-CC87BF0FF12F}"/>
    <cellStyle name="Normal 7 7 2 2 2 3 3" xfId="11984" xr:uid="{D373C97D-45CF-4BEF-A073-82DDB7413D83}"/>
    <cellStyle name="Normal 7 7 2 2 2 3 3 2" xfId="22364" xr:uid="{BEC795A3-CE18-4BE7-BBEC-62059D814D08}"/>
    <cellStyle name="Normal 7 7 2 2 2 3 4" xfId="25309" xr:uid="{1D2493A3-FDCA-495A-A00D-9054AC1C4C25}"/>
    <cellStyle name="Normal 7 7 2 2 2 3 5" xfId="16698" xr:uid="{BA564E98-3E95-425F-9FA4-5844E35C1F0A}"/>
    <cellStyle name="Normal 7 7 2 2 2 4" xfId="6063" xr:uid="{4913AD3F-20F7-4BDA-9BB3-4CE0BCC21811}"/>
    <cellStyle name="Normal 7 7 2 2 2 4 2" xfId="27101" xr:uid="{8A02BD49-AC21-4A59-ABA4-8342BADB1107}"/>
    <cellStyle name="Normal 7 7 2 2 2 4 3" xfId="15519" xr:uid="{EDB941BA-97FF-4D0B-8BF8-E415CA77F7C7}"/>
    <cellStyle name="Normal 7 7 2 2 2 5" xfId="7972" xr:uid="{83DC090E-6FEF-4203-A51F-15D01AE05D3E}"/>
    <cellStyle name="Normal 7 7 2 2 2 5 2" xfId="18352" xr:uid="{2B273C8A-00DB-48EA-81A1-692E752B9199}"/>
    <cellStyle name="Normal 7 7 2 2 2 6" xfId="10805" xr:uid="{ECE1C341-1B68-4022-8AEA-999CFBB31D2C}"/>
    <cellStyle name="Normal 7 7 2 2 2 6 2" xfId="21185" xr:uid="{2C6C8BF7-8425-4C9F-9CE3-1FD679234A8B}"/>
    <cellStyle name="Normal 7 7 2 2 2 7" xfId="22807" xr:uid="{9745E6A6-F7C5-449A-A002-2EFF8514DA9F}"/>
    <cellStyle name="Normal 7 7 2 2 2 8" xfId="13334" xr:uid="{F701AE6D-CFB1-425D-8A6E-47148B9CE4F5}"/>
    <cellStyle name="Normal 7 7 2 2 3" xfId="3503" xr:uid="{00000000-0005-0000-0000-000039090000}"/>
    <cellStyle name="Normal 7 7 2 2 3 2" xfId="4610" xr:uid="{CE2BAE83-4160-4C93-BE4F-5776AB29D064}"/>
    <cellStyle name="Normal 7 7 2 2 3 2 2" xfId="9381" xr:uid="{611FFDF8-3421-4D2D-8B18-059E921A591E}"/>
    <cellStyle name="Normal 7 7 2 2 3 2 2 2" xfId="19761" xr:uid="{60986F51-A049-4B2D-98B9-635DA865E423}"/>
    <cellStyle name="Normal 7 7 2 2 3 2 3" xfId="12214" xr:uid="{B849224E-1C69-47F9-A9C3-81F3BDC81132}"/>
    <cellStyle name="Normal 7 7 2 2 3 2 3 2" xfId="22594" xr:uid="{9A475CEB-EAD1-42D7-A212-781A1D748227}"/>
    <cellStyle name="Normal 7 7 2 2 3 2 4" xfId="27482" xr:uid="{2695481F-4E16-4567-94BC-F425171C3220}"/>
    <cellStyle name="Normal 7 7 2 2 3 2 5" xfId="16928" xr:uid="{CFFD335A-CFC9-483B-9AA9-8A636E873DAD}"/>
    <cellStyle name="Normal 7 7 2 2 3 3" xfId="6554" xr:uid="{6A997E21-21D9-4D28-BB9F-EFF44D1DEC54}"/>
    <cellStyle name="Normal 7 7 2 2 3 3 2" xfId="16127" xr:uid="{98EA32EC-176A-4F2A-A1E5-AB0855E7FDF9}"/>
    <cellStyle name="Normal 7 7 2 2 3 4" xfId="8580" xr:uid="{A94759A3-7CAD-458E-AFD5-E11467111F6E}"/>
    <cellStyle name="Normal 7 7 2 2 3 4 2" xfId="18960" xr:uid="{F67D37A4-7FAD-4B31-817F-AD4EC7DD8553}"/>
    <cellStyle name="Normal 7 7 2 2 3 5" xfId="11413" xr:uid="{4FDF9CA4-E128-44DD-9D8E-A74EA72AE15C}"/>
    <cellStyle name="Normal 7 7 2 2 3 5 2" xfId="21793" xr:uid="{2124FE84-72A1-4CA6-9CBA-212E6C07F703}"/>
    <cellStyle name="Normal 7 7 2 2 3 6" xfId="25123" xr:uid="{CA259301-9E2C-45FF-8833-2E2A107B0C1C}"/>
    <cellStyle name="Normal 7 7 2 2 3 7" xfId="14100" xr:uid="{05C014A3-96AE-4AB2-AC0C-ECF1386EEE7D}"/>
    <cellStyle name="Normal 7 7 2 2 4" xfId="3501" xr:uid="{00000000-0005-0000-0000-00003A090000}"/>
    <cellStyle name="Normal 7 7 2 2 4 2" xfId="6552" xr:uid="{B95E6696-FDC6-4E21-8239-05764AEE9548}"/>
    <cellStyle name="Normal 7 7 2 2 4 2 2" xfId="28428" xr:uid="{06B56C5B-3707-41FB-BA0C-C9CA506A321E}"/>
    <cellStyle name="Normal 7 7 2 2 4 2 3" xfId="16125" xr:uid="{EC1CB896-F84C-4D63-9AA4-FA793E838C91}"/>
    <cellStyle name="Normal 7 7 2 2 4 3" xfId="8578" xr:uid="{195E87B3-5AA1-4A48-A601-AD26DCC7C1F0}"/>
    <cellStyle name="Normal 7 7 2 2 4 3 2" xfId="18958" xr:uid="{F962E145-9005-4470-9F8D-C8C2B973C01D}"/>
    <cellStyle name="Normal 7 7 2 2 4 4" xfId="11411" xr:uid="{DA19A551-FC06-42D2-8792-781DC09997D7}"/>
    <cellStyle name="Normal 7 7 2 2 4 4 2" xfId="21791" xr:uid="{8174A278-1E41-4832-A302-CBBAE22B57A2}"/>
    <cellStyle name="Normal 7 7 2 2 4 5" xfId="22768" xr:uid="{A0C9C968-AA72-45F4-9E8F-B6D3CF0D4FC2}"/>
    <cellStyle name="Normal 7 7 2 2 4 6" xfId="14098" xr:uid="{353CAE13-8D4C-46D6-9905-B586747E12DF}"/>
    <cellStyle name="Normal 7 7 2 2 5" xfId="4242" xr:uid="{02C7555F-C4FD-492B-8F94-B1D216A041FD}"/>
    <cellStyle name="Normal 7 7 2 2 5 2" xfId="9013" xr:uid="{7DF9B4B5-E7FA-41F8-B2DB-8E3BC72C2903}"/>
    <cellStyle name="Normal 7 7 2 2 5 2 2" xfId="29084" xr:uid="{BBB082D7-D16D-4803-ABDB-876E5E068720}"/>
    <cellStyle name="Normal 7 7 2 2 5 2 3" xfId="19393" xr:uid="{F570B7DD-221F-47C6-9633-EBAF1981BB43}"/>
    <cellStyle name="Normal 7 7 2 2 5 3" xfId="11846" xr:uid="{76711169-FECD-4892-B761-A9AFAFC415D1}"/>
    <cellStyle name="Normal 7 7 2 2 5 3 2" xfId="22226" xr:uid="{4BB2516E-AEFA-4EA7-A252-4C1E062D57F0}"/>
    <cellStyle name="Normal 7 7 2 2 5 4" xfId="24414" xr:uid="{170A7A7D-C5AD-4006-AFF0-83ABD7F0A9D6}"/>
    <cellStyle name="Normal 7 7 2 2 5 5" xfId="16560" xr:uid="{25434C06-C725-4848-8B23-7CB867832F3D}"/>
    <cellStyle name="Normal 7 7 2 2 6" xfId="5513" xr:uid="{EA6BF84F-EF85-44FD-B505-0BD2CD2D6439}"/>
    <cellStyle name="Normal 7 7 2 2 6 2" xfId="26750" xr:uid="{535669B0-D7BE-4815-953A-A0E07F2ECAA3}"/>
    <cellStyle name="Normal 7 7 2 2 6 3" xfId="14809" xr:uid="{4A8885DF-14D8-480D-ABE4-644DA944A0A4}"/>
    <cellStyle name="Normal 7 7 2 2 7" xfId="7262" xr:uid="{AA3516CF-9252-4C9E-9A3F-AAC0CBFA7F80}"/>
    <cellStyle name="Normal 7 7 2 2 7 2" xfId="17642" xr:uid="{7FFE5E33-05BA-4D50-A39E-539BBC0007B4}"/>
    <cellStyle name="Normal 7 7 2 2 8" xfId="10095" xr:uid="{334158FD-A5F5-4E42-A86B-BA8B0A40062D}"/>
    <cellStyle name="Normal 7 7 2 2 8 2" xfId="20475" xr:uid="{9DE1F241-217F-4C6A-9172-1BFCA0E5912A}"/>
    <cellStyle name="Normal 7 7 2 2 9" xfId="22727" xr:uid="{BB04A600-8A16-4C3E-9E6F-DC38BB302AC7}"/>
    <cellStyle name="Normal 7 7 2 3" xfId="2850" xr:uid="{00000000-0005-0000-0000-00003B090000}"/>
    <cellStyle name="Normal 7 7 2 3 2" xfId="3504" xr:uid="{00000000-0005-0000-0000-00003C090000}"/>
    <cellStyle name="Normal 7 7 2 3 2 2" xfId="6555" xr:uid="{74C32873-4400-4FDE-BE43-EBFF4EB983DA}"/>
    <cellStyle name="Normal 7 7 2 3 2 2 2" xfId="28231" xr:uid="{CC7EF20A-BAF7-4373-81C4-99490C3B13DD}"/>
    <cellStyle name="Normal 7 7 2 3 2 2 3" xfId="16128" xr:uid="{C8D02C5F-17F1-4725-9205-7E487E442A5B}"/>
    <cellStyle name="Normal 7 7 2 3 2 3" xfId="8581" xr:uid="{75B88EDC-E732-4C87-8875-B89974FECFEF}"/>
    <cellStyle name="Normal 7 7 2 3 2 3 2" xfId="18961" xr:uid="{47FD6994-A31C-4DA0-826F-BB8704FBEB0B}"/>
    <cellStyle name="Normal 7 7 2 3 2 4" xfId="11414" xr:uid="{360655D1-6344-4F6B-BF55-EE289793D602}"/>
    <cellStyle name="Normal 7 7 2 3 2 4 2" xfId="21794" xr:uid="{2C9FEAA2-CA1A-4DDB-B8E3-59DB57CAF968}"/>
    <cellStyle name="Normal 7 7 2 3 2 5" xfId="24326" xr:uid="{E303D694-140B-447F-A192-9E37FB506793}"/>
    <cellStyle name="Normal 7 7 2 3 2 6" xfId="14101" xr:uid="{D99ABD0F-A978-4142-958A-BDD5E38D9E01}"/>
    <cellStyle name="Normal 7 7 2 3 3" xfId="4379" xr:uid="{11705BEB-5E02-4E11-AB5F-7A28B705A6EB}"/>
    <cellStyle name="Normal 7 7 2 3 3 2" xfId="9150" xr:uid="{DC88A757-CBE9-4871-98FB-470EF2AF4483}"/>
    <cellStyle name="Normal 7 7 2 3 3 2 2" xfId="29193" xr:uid="{CE364987-8BB2-408D-A423-FE4299C75767}"/>
    <cellStyle name="Normal 7 7 2 3 3 2 3" xfId="19530" xr:uid="{D6DF9143-5493-4087-869E-2B14BCB446BF}"/>
    <cellStyle name="Normal 7 7 2 3 3 3" xfId="11983" xr:uid="{441CD3BF-032E-462C-8A92-46A68399F7E4}"/>
    <cellStyle name="Normal 7 7 2 3 3 3 2" xfId="22363" xr:uid="{767C7C25-FFA2-4DD6-B662-D9ECA62A27F9}"/>
    <cellStyle name="Normal 7 7 2 3 3 4" xfId="23598" xr:uid="{6C98C5C0-C0B6-48E1-9DC3-5C7AFA9B2A2C}"/>
    <cellStyle name="Normal 7 7 2 3 3 5" xfId="16697" xr:uid="{26064FA9-A3CF-49E6-A2AE-E6CFDEF805AB}"/>
    <cellStyle name="Normal 7 7 2 3 4" xfId="6062" xr:uid="{910300EE-64A3-4AA8-9876-D5905525DDE7}"/>
    <cellStyle name="Normal 7 7 2 3 4 2" xfId="27191" xr:uid="{D6837CDE-3448-4E7A-8B46-01FF125A9F72}"/>
    <cellStyle name="Normal 7 7 2 3 4 3" xfId="15518" xr:uid="{ECF19E94-8C03-4482-B0B9-EDF99F2F95F9}"/>
    <cellStyle name="Normal 7 7 2 3 5" xfId="7971" xr:uid="{8D198D18-1126-4592-9441-15F49CA4550B}"/>
    <cellStyle name="Normal 7 7 2 3 5 2" xfId="18351" xr:uid="{4BB0996E-FB10-4A95-A636-B4C9250FCC36}"/>
    <cellStyle name="Normal 7 7 2 3 6" xfId="10804" xr:uid="{8AE028EE-40DB-4E3F-B2AC-45A6795FA071}"/>
    <cellStyle name="Normal 7 7 2 3 6 2" xfId="21184" xr:uid="{442527F8-D175-426B-8BCF-89A0BDD12D2A}"/>
    <cellStyle name="Normal 7 7 2 3 7" xfId="23248" xr:uid="{FE9FFA83-38C0-434F-9212-EDB55AC66800}"/>
    <cellStyle name="Normal 7 7 2 3 8" xfId="13333" xr:uid="{2AB79A17-E891-4166-B5A1-3B7735F0A94E}"/>
    <cellStyle name="Normal 7 7 2 4" xfId="3505" xr:uid="{00000000-0005-0000-0000-00003D090000}"/>
    <cellStyle name="Normal 7 7 2 4 2" xfId="4611" xr:uid="{18CAA640-6556-42AE-8F98-37BA36952E4C}"/>
    <cellStyle name="Normal 7 7 2 4 2 2" xfId="9382" xr:uid="{F93D302A-ABD3-47F5-ABAC-118282B8BA8D}"/>
    <cellStyle name="Normal 7 7 2 4 2 2 2" xfId="19762" xr:uid="{3BAB0E7C-A9A2-4610-B07F-49103E3E2BFF}"/>
    <cellStyle name="Normal 7 7 2 4 2 3" xfId="12215" xr:uid="{0290D4EB-95E3-4800-B034-DE84BE33121E}"/>
    <cellStyle name="Normal 7 7 2 4 2 3 2" xfId="22595" xr:uid="{63B5A958-CD44-4AA4-8665-DFA2B6927A0F}"/>
    <cellStyle name="Normal 7 7 2 4 2 4" xfId="26733" xr:uid="{83471AB3-1BEA-47B6-A89A-DC88358E0FC5}"/>
    <cellStyle name="Normal 7 7 2 4 2 5" xfId="16929" xr:uid="{01CBAAEA-9B2E-4411-A2DF-09E44DB7863D}"/>
    <cellStyle name="Normal 7 7 2 4 3" xfId="6556" xr:uid="{2C4972A3-539A-4EEF-81DF-322B26E56178}"/>
    <cellStyle name="Normal 7 7 2 4 3 2" xfId="16129" xr:uid="{7F54276A-4DED-4EE8-B380-72562D86ADE1}"/>
    <cellStyle name="Normal 7 7 2 4 4" xfId="8582" xr:uid="{02F6784B-F759-42E7-B1D2-3BF47A98356E}"/>
    <cellStyle name="Normal 7 7 2 4 4 2" xfId="18962" xr:uid="{5394B1FA-B686-44C9-AB3D-FD4E8C76B3BF}"/>
    <cellStyle name="Normal 7 7 2 4 5" xfId="11415" xr:uid="{78A4CAEC-81D6-4084-A8BB-60CCFA5D6450}"/>
    <cellStyle name="Normal 7 7 2 4 5 2" xfId="21795" xr:uid="{FB44EFB1-93E2-4525-8CD0-5B3A0590DE40}"/>
    <cellStyle name="Normal 7 7 2 4 6" xfId="25475" xr:uid="{FC04CEE0-1EF2-49D9-B678-B5E49C2DCCC7}"/>
    <cellStyle name="Normal 7 7 2 4 7" xfId="14102" xr:uid="{2DF58188-7F74-40DC-81D6-0BE8F5911262}"/>
    <cellStyle name="Normal 7 7 2 5" xfId="3500" xr:uid="{00000000-0005-0000-0000-00003E090000}"/>
    <cellStyle name="Normal 7 7 2 5 2" xfId="6551" xr:uid="{744E8FEC-BB66-403F-9219-1A9096D30CA3}"/>
    <cellStyle name="Normal 7 7 2 5 2 2" xfId="27445" xr:uid="{4318EE14-9EA5-4287-A009-C15F27EE49EF}"/>
    <cellStyle name="Normal 7 7 2 5 2 3" xfId="16124" xr:uid="{7CDE6C64-659F-4DE3-BD73-7B8A01EE1139}"/>
    <cellStyle name="Normal 7 7 2 5 3" xfId="8577" xr:uid="{4F0CB3D6-4986-472E-916C-8026CE28F1AA}"/>
    <cellStyle name="Normal 7 7 2 5 3 2" xfId="18957" xr:uid="{4A82204B-4A83-43F6-A1E7-B1AC6F7EF695}"/>
    <cellStyle name="Normal 7 7 2 5 4" xfId="11410" xr:uid="{2A46D254-9B3E-4597-946D-E560017E6407}"/>
    <cellStyle name="Normal 7 7 2 5 4 2" xfId="21790" xr:uid="{A75CC807-F6BC-48DB-9BFC-9CBCF0E393EB}"/>
    <cellStyle name="Normal 7 7 2 5 5" xfId="23075" xr:uid="{38185F1E-9A85-4922-ACD6-988073C3BE36}"/>
    <cellStyle name="Normal 7 7 2 5 6" xfId="14097" xr:uid="{AD4F087C-6797-4F8B-BC18-D91177481C8F}"/>
    <cellStyle name="Normal 7 7 2 6" xfId="2550" xr:uid="{00000000-0005-0000-0000-00003F090000}"/>
    <cellStyle name="Normal 7 7 2 6 2" xfId="5821" xr:uid="{55FDA0E5-B7A5-4C7D-A6AE-4E27236F019B}"/>
    <cellStyle name="Normal 7 7 2 6 2 2" xfId="26758" xr:uid="{FF5A90EE-9ED1-4201-8BAA-0570895F5DFD}"/>
    <cellStyle name="Normal 7 7 2 6 2 3" xfId="15221" xr:uid="{A1833B6B-45CB-4E2E-A29F-F98B210BA2AC}"/>
    <cellStyle name="Normal 7 7 2 6 3" xfId="7674" xr:uid="{0C046EB4-3079-4CF8-9250-B840841387EF}"/>
    <cellStyle name="Normal 7 7 2 6 3 2" xfId="18054" xr:uid="{A1819B08-C3E9-4709-9A61-311CE1A80C26}"/>
    <cellStyle name="Normal 7 7 2 6 4" xfId="10507" xr:uid="{E135B376-9EE0-4910-850C-9FF8DEC2F005}"/>
    <cellStyle name="Normal 7 7 2 6 4 2" xfId="20887" xr:uid="{D478F345-D789-4531-974D-0DB27AF6DCEE}"/>
    <cellStyle name="Normal 7 7 2 6 5" xfId="22827" xr:uid="{F828551F-C002-41D8-91B3-2456343F7AB8}"/>
    <cellStyle name="Normal 7 7 2 6 6" xfId="12937" xr:uid="{6466CFE4-7C87-4F70-A313-C28E5FA435CD}"/>
    <cellStyle name="Normal 7 7 2 7" xfId="2244" xr:uid="{00000000-0005-0000-0000-000035090000}"/>
    <cellStyle name="Normal 7 7 2 7 2" xfId="7370" xr:uid="{C90A7C76-9FBA-4F49-B74D-620A284E05B2}"/>
    <cellStyle name="Normal 7 7 2 7 2 2" xfId="17750" xr:uid="{214AC6BA-9E2E-4049-869A-D296B8488A81}"/>
    <cellStyle name="Normal 7 7 2 7 3" xfId="10203" xr:uid="{222B8ACB-F360-48CC-9C41-5C5F6E216311}"/>
    <cellStyle name="Normal 7 7 2 7 3 2" xfId="20583" xr:uid="{8EBA7DCE-D183-4FAA-B2B3-C3CAC029ADDA}"/>
    <cellStyle name="Normal 7 7 2 7 4" xfId="25368" xr:uid="{A2861691-64ED-4C59-A9EB-142B63F50E5A}"/>
    <cellStyle name="Normal 7 7 2 7 5" xfId="14917" xr:uid="{933DB0ED-1D3B-4955-BC4C-3152E12FEF4D}"/>
    <cellStyle name="Normal 7 7 2 8" xfId="3797" xr:uid="{E5E400FB-C358-4E4D-B459-DD38D66E6E48}"/>
    <cellStyle name="Normal 7 7 2 8 2" xfId="8632" xr:uid="{9C5CA804-3A2C-4EA5-A190-E58CF3A306D5}"/>
    <cellStyle name="Normal 7 7 2 8 2 2" xfId="19012" xr:uid="{DE7F16E4-AA72-4DC9-8C67-2B6F6F4E7487}"/>
    <cellStyle name="Normal 7 7 2 8 3" xfId="11465" xr:uid="{5F8BF3F2-0546-426E-919A-D58EB0D5EC30}"/>
    <cellStyle name="Normal 7 7 2 8 3 2" xfId="21845" xr:uid="{18DD9CC4-9F3D-449B-974E-5EA1558F48CB}"/>
    <cellStyle name="Normal 7 7 2 8 4" xfId="16179" xr:uid="{1695695F-2464-41D6-AAB1-EFDD296FE4A2}"/>
    <cellStyle name="Normal 7 7 2 9" xfId="5512" xr:uid="{67402623-62A7-484C-BBBD-29B0747A30AE}"/>
    <cellStyle name="Normal 7 7 2 9 2" xfId="14808" xr:uid="{C623544B-77DF-432D-98B2-3EFA6A5FBC1B}"/>
    <cellStyle name="Normal 7 7 3" xfId="1519" xr:uid="{00000000-0005-0000-0000-0000C8070000}"/>
    <cellStyle name="Normal 7 7 3 10" xfId="10096" xr:uid="{E889C744-B608-43B5-BB3E-ACFE2A4C50EA}"/>
    <cellStyle name="Normal 7 7 3 10 2" xfId="20476" xr:uid="{8D285B90-6549-4EE6-AB9F-079A362A9800}"/>
    <cellStyle name="Normal 7 7 3 11" xfId="22639" xr:uid="{A5951408-860D-411A-BD5F-CA66E2B35D51}"/>
    <cellStyle name="Normal 7 7 3 12" xfId="12649" xr:uid="{03EE881B-1C63-4E95-9385-147D60493E94}"/>
    <cellStyle name="Normal 7 7 3 2" xfId="2852" xr:uid="{00000000-0005-0000-0000-000041090000}"/>
    <cellStyle name="Normal 7 7 3 2 2" xfId="3507" xr:uid="{00000000-0005-0000-0000-000042090000}"/>
    <cellStyle name="Normal 7 7 3 2 2 2" xfId="6558" xr:uid="{2C71E10F-77E2-480D-992A-F093AC9F1BCE}"/>
    <cellStyle name="Normal 7 7 3 2 2 2 2" xfId="25910" xr:uid="{98416AC1-7510-4ECC-8DB9-CA572F2882A9}"/>
    <cellStyle name="Normal 7 7 3 2 2 2 3" xfId="16131" xr:uid="{D062C442-F187-4EAD-91F9-D04044821CDA}"/>
    <cellStyle name="Normal 7 7 3 2 2 3" xfId="8584" xr:uid="{B7C43149-46D8-4831-A649-740A5B6F2BDD}"/>
    <cellStyle name="Normal 7 7 3 2 2 3 2" xfId="18964" xr:uid="{E547BB34-0BE3-4C17-8AF5-1E2A567BE5AB}"/>
    <cellStyle name="Normal 7 7 3 2 2 4" xfId="11417" xr:uid="{FF2A3025-8A1F-441D-ACE8-64BDE0D1135C}"/>
    <cellStyle name="Normal 7 7 3 2 2 4 2" xfId="21797" xr:uid="{EA46ECA1-2BDF-4F03-977D-5861686BFB7C}"/>
    <cellStyle name="Normal 7 7 3 2 2 5" xfId="24041" xr:uid="{DE9FD3CB-5AE4-43AC-BED0-8D042F99DAA2}"/>
    <cellStyle name="Normal 7 7 3 2 2 6" xfId="14104" xr:uid="{759737F0-C4A8-4FBA-82DF-065AEDEA5EAA}"/>
    <cellStyle name="Normal 7 7 3 2 3" xfId="4381" xr:uid="{3C28BC18-1B7B-43C7-8BF0-93A4A445BB24}"/>
    <cellStyle name="Normal 7 7 3 2 3 2" xfId="9152" xr:uid="{2D561BC2-362F-450B-825F-BA789CCF5760}"/>
    <cellStyle name="Normal 7 7 3 2 3 2 2" xfId="29195" xr:uid="{A0E574BF-9E24-48E1-A271-0DFCAA34FABA}"/>
    <cellStyle name="Normal 7 7 3 2 3 2 3" xfId="19532" xr:uid="{ED971030-3520-4518-A462-0354BF77764C}"/>
    <cellStyle name="Normal 7 7 3 2 3 3" xfId="11985" xr:uid="{89053BC3-BE6D-4BA1-A02E-7C814AAD062A}"/>
    <cellStyle name="Normal 7 7 3 2 3 3 2" xfId="22365" xr:uid="{8FB6A495-6AAC-4A79-958E-26038FB2225B}"/>
    <cellStyle name="Normal 7 7 3 2 3 4" xfId="24517" xr:uid="{DABB4DE9-D7AF-438F-B64E-5FCAFC4C9344}"/>
    <cellStyle name="Normal 7 7 3 2 3 5" xfId="16699" xr:uid="{EC4484C3-4297-406D-8770-5C9C01B586CD}"/>
    <cellStyle name="Normal 7 7 3 2 4" xfId="6064" xr:uid="{6D51BC33-05C7-4AA0-91CE-E2E28C585877}"/>
    <cellStyle name="Normal 7 7 3 2 4 2" xfId="27249" xr:uid="{B1C0F13B-5457-42CF-BF0D-1810B67828FE}"/>
    <cellStyle name="Normal 7 7 3 2 4 3" xfId="15520" xr:uid="{3A80E960-9A1C-4E96-93ED-B76F8CFDB768}"/>
    <cellStyle name="Normal 7 7 3 2 5" xfId="7973" xr:uid="{DC3F4607-8FBF-4229-ABF0-992CE51C53E7}"/>
    <cellStyle name="Normal 7 7 3 2 5 2" xfId="18353" xr:uid="{FBCE5760-87AC-4838-A3E6-27D17E88049E}"/>
    <cellStyle name="Normal 7 7 3 2 6" xfId="10806" xr:uid="{33977F88-70FF-460E-B122-E4355F19D071}"/>
    <cellStyle name="Normal 7 7 3 2 6 2" xfId="21186" xr:uid="{CF81CA87-9367-4294-9F2C-D29238041B5A}"/>
    <cellStyle name="Normal 7 7 3 2 7" xfId="24266" xr:uid="{227AD105-8158-4CA4-8393-6C398F7799EA}"/>
    <cellStyle name="Normal 7 7 3 2 8" xfId="13335" xr:uid="{8548A3FC-6708-4D3D-8F1C-19F3CF3BD883}"/>
    <cellStyle name="Normal 7 7 3 3" xfId="3508" xr:uid="{00000000-0005-0000-0000-000043090000}"/>
    <cellStyle name="Normal 7 7 3 3 2" xfId="4612" xr:uid="{89F2C6BD-23ED-462B-BE28-A288060C0DFC}"/>
    <cellStyle name="Normal 7 7 3 3 2 2" xfId="9383" xr:uid="{6BD16B65-C7FD-4472-AF20-AED7BF8EB114}"/>
    <cellStyle name="Normal 7 7 3 3 2 2 2" xfId="29349" xr:uid="{CE945988-CE41-416F-9389-6C5A28DBEFB9}"/>
    <cellStyle name="Normal 7 7 3 3 2 2 3" xfId="19763" xr:uid="{4871CDDE-717F-4676-912F-B3C6676B08B2}"/>
    <cellStyle name="Normal 7 7 3 3 2 3" xfId="12216" xr:uid="{D5B51F42-3B77-4B7B-B20B-0F6862F78B2B}"/>
    <cellStyle name="Normal 7 7 3 3 2 3 2" xfId="22596" xr:uid="{DF955F6C-3FD3-4721-8986-CBB2F531CE8D}"/>
    <cellStyle name="Normal 7 7 3 3 2 4" xfId="22965" xr:uid="{B54F08A6-E4F0-4C15-9364-FFD55D32FD72}"/>
    <cellStyle name="Normal 7 7 3 3 2 5" xfId="16930" xr:uid="{7ED0E923-34C2-470F-8D78-EEDED3F9E55E}"/>
    <cellStyle name="Normal 7 7 3 3 3" xfId="6559" xr:uid="{C11160E3-667A-4FC9-A89C-BF99B699CA8C}"/>
    <cellStyle name="Normal 7 7 3 3 3 2" xfId="27296" xr:uid="{0C310A5A-8FD1-44F7-98A7-2D659CAC8830}"/>
    <cellStyle name="Normal 7 7 3 3 3 3" xfId="16132" xr:uid="{0AAD95AE-B8C3-43CD-AF1F-1564868FFB79}"/>
    <cellStyle name="Normal 7 7 3 3 4" xfId="8585" xr:uid="{E6D5297D-ED60-439D-AD45-2F6585040639}"/>
    <cellStyle name="Normal 7 7 3 3 4 2" xfId="18965" xr:uid="{88B25C48-3C6A-49D7-9A4F-506E5F76E153}"/>
    <cellStyle name="Normal 7 7 3 3 5" xfId="11418" xr:uid="{1429B78B-9DFC-4CD1-A4F4-38C8711203FD}"/>
    <cellStyle name="Normal 7 7 3 3 5 2" xfId="21798" xr:uid="{DD683835-E77C-4AFC-AD20-495BB7C4E235}"/>
    <cellStyle name="Normal 7 7 3 3 6" xfId="24140" xr:uid="{93DCECB9-975E-42C3-9907-5E74D5D2E8DB}"/>
    <cellStyle name="Normal 7 7 3 3 7" xfId="14105" xr:uid="{C4399ED8-7591-46FE-B310-02CB5B65204B}"/>
    <cellStyle name="Normal 7 7 3 4" xfId="3506" xr:uid="{00000000-0005-0000-0000-000044090000}"/>
    <cellStyle name="Normal 7 7 3 4 2" xfId="6557" xr:uid="{1984D6E0-282E-4076-8C31-6CB41BBB2BAF}"/>
    <cellStyle name="Normal 7 7 3 4 2 2" xfId="28591" xr:uid="{390798B3-EDAD-47F5-8E0D-7DF5B23894E0}"/>
    <cellStyle name="Normal 7 7 3 4 2 3" xfId="16130" xr:uid="{A16C6FA9-2BC2-409C-9085-BDEFC89B3A64}"/>
    <cellStyle name="Normal 7 7 3 4 3" xfId="8583" xr:uid="{F71AF641-77A0-4621-B5FD-59ADB04C380B}"/>
    <cellStyle name="Normal 7 7 3 4 3 2" xfId="18963" xr:uid="{20B68CA9-8F1E-4ABA-B033-087AE22CDEA6}"/>
    <cellStyle name="Normal 7 7 3 4 4" xfId="11416" xr:uid="{51AB0A02-1BA8-4DC5-968C-E30C5C243333}"/>
    <cellStyle name="Normal 7 7 3 4 4 2" xfId="21796" xr:uid="{C679DD6D-B400-4C98-A3D8-7480E708AAA5}"/>
    <cellStyle name="Normal 7 7 3 4 5" xfId="25213" xr:uid="{0D2936A6-6A59-4AD1-A31C-86CF60E30A99}"/>
    <cellStyle name="Normal 7 7 3 4 6" xfId="14103" xr:uid="{FB82D7A7-6D4D-4CCD-9DC5-6079FA52C303}"/>
    <cellStyle name="Normal 7 7 3 5" xfId="2593" xr:uid="{00000000-0005-0000-0000-000045090000}"/>
    <cellStyle name="Normal 7 7 3 5 2" xfId="5857" xr:uid="{65C0C5E9-B5FE-4B00-BB73-6D05B81BECA7}"/>
    <cellStyle name="Normal 7 7 3 5 2 2" xfId="27493" xr:uid="{8976DB23-6182-4E09-BB4E-85FDB6028B0E}"/>
    <cellStyle name="Normal 7 7 3 5 2 3" xfId="15264" xr:uid="{68F632A7-3E9A-4977-ACA3-0D0FB789A307}"/>
    <cellStyle name="Normal 7 7 3 5 3" xfId="7717" xr:uid="{9503F60A-FB99-424D-8528-B8769E72E29A}"/>
    <cellStyle name="Normal 7 7 3 5 3 2" xfId="18097" xr:uid="{A4130C95-0520-48FA-8FC7-9EB54D98CAC0}"/>
    <cellStyle name="Normal 7 7 3 5 4" xfId="10550" xr:uid="{CCC5433F-11C5-45BC-BBF3-AC5C8DDC16DB}"/>
    <cellStyle name="Normal 7 7 3 5 4 2" xfId="20930" xr:uid="{670411DC-1AAF-4A0F-9FCA-321B4DF9CB56}"/>
    <cellStyle name="Normal 7 7 3 5 5" xfId="23409" xr:uid="{12B9F687-3FC5-4F87-8D20-81FD6AA3783F}"/>
    <cellStyle name="Normal 7 7 3 5 6" xfId="12980" xr:uid="{1166DE3E-3C7B-42CF-B559-6D09ACE261F3}"/>
    <cellStyle name="Normal 7 7 3 6" xfId="2416" xr:uid="{00000000-0005-0000-0000-000040090000}"/>
    <cellStyle name="Normal 7 7 3 6 2" xfId="7542" xr:uid="{6B297C61-A426-42E2-BEFD-15D95033E98E}"/>
    <cellStyle name="Normal 7 7 3 6 2 2" xfId="17922" xr:uid="{2A0680CD-4EBA-46BD-9693-B834435C83CD}"/>
    <cellStyle name="Normal 7 7 3 6 3" xfId="10375" xr:uid="{AB717565-D3D4-4787-9882-274138B115C6}"/>
    <cellStyle name="Normal 7 7 3 6 3 2" xfId="20755" xr:uid="{62D5210C-DF24-409A-8CF5-423136382B68}"/>
    <cellStyle name="Normal 7 7 3 6 4" xfId="25471" xr:uid="{A8F125F6-B67B-425C-B4CD-736F07ADCDA6}"/>
    <cellStyle name="Normal 7 7 3 6 5" xfId="15089" xr:uid="{4EB859A2-46E3-428E-9E46-011564E713B6}"/>
    <cellStyle name="Normal 7 7 3 7" xfId="4109" xr:uid="{B189E86A-2154-44E9-9A33-0D9EF6B4E6B6}"/>
    <cellStyle name="Normal 7 7 3 7 2" xfId="8880" xr:uid="{43DA4BAD-E702-449B-8FA6-6CD0B1F3A39D}"/>
    <cellStyle name="Normal 7 7 3 7 2 2" xfId="19260" xr:uid="{2AEDCD54-9FC7-4366-9AB8-7514E84CF886}"/>
    <cellStyle name="Normal 7 7 3 7 3" xfId="11713" xr:uid="{C913724C-EE6F-4A03-9599-9950CD04EF4A}"/>
    <cellStyle name="Normal 7 7 3 7 3 2" xfId="22093" xr:uid="{261D23D1-D351-4F14-B881-34DEF734E131}"/>
    <cellStyle name="Normal 7 7 3 7 4" xfId="16427" xr:uid="{372E77CC-B278-4852-AA7D-CFAA1E13DB5F}"/>
    <cellStyle name="Normal 7 7 3 8" xfId="5514" xr:uid="{38CDE3D7-BD94-440F-BC4A-FFA35C9DF975}"/>
    <cellStyle name="Normal 7 7 3 8 2" xfId="14810" xr:uid="{2FD30E6F-6ED0-43C8-9631-418C3989C55B}"/>
    <cellStyle name="Normal 7 7 3 9" xfId="7263" xr:uid="{04B2EFA9-4445-41FD-8320-BF4E5323E45F}"/>
    <cellStyle name="Normal 7 7 3 9 2" xfId="17643" xr:uid="{6ACD7728-431E-47FD-8FFF-C9592A3F86FA}"/>
    <cellStyle name="Normal 7 7 4" xfId="1520" xr:uid="{00000000-0005-0000-0000-0000C9070000}"/>
    <cellStyle name="Normal 7 7 4 2" xfId="3509" xr:uid="{00000000-0005-0000-0000-000047090000}"/>
    <cellStyle name="Normal 7 7 4 2 2" xfId="6560" xr:uid="{5951E54E-719C-4037-AD11-C2C8F91FDB72}"/>
    <cellStyle name="Normal 7 7 4 2 2 2" xfId="27803" xr:uid="{DD56CBD4-AEC2-4087-8477-E394135DF909}"/>
    <cellStyle name="Normal 7 7 4 2 2 3" xfId="16133" xr:uid="{BD0338E6-F04C-4F98-B34C-AF7E98B7DEF8}"/>
    <cellStyle name="Normal 7 7 4 2 3" xfId="8586" xr:uid="{746314BD-1259-4FA7-9646-1C695E3C3E75}"/>
    <cellStyle name="Normal 7 7 4 2 3 2" xfId="18966" xr:uid="{B9FF924B-6B07-42E7-A558-E33F607CD720}"/>
    <cellStyle name="Normal 7 7 4 2 4" xfId="11419" xr:uid="{CDC3E7EF-FCED-47C5-9289-48FC29A3F926}"/>
    <cellStyle name="Normal 7 7 4 2 4 2" xfId="21799" xr:uid="{37B0ED64-278B-42A4-B264-31715841ADD8}"/>
    <cellStyle name="Normal 7 7 4 2 5" xfId="24847" xr:uid="{72FDC550-40FB-4880-A159-156CB101B6C4}"/>
    <cellStyle name="Normal 7 7 4 2 6" xfId="14106" xr:uid="{F3F1CB74-2384-47B2-9530-1C3EEAA9B51E}"/>
    <cellStyle name="Normal 7 7 4 3" xfId="2849" xr:uid="{00000000-0005-0000-0000-000048090000}"/>
    <cellStyle name="Normal 7 7 4 3 2" xfId="6061" xr:uid="{600D4439-761D-4C8F-B0E5-3E1CA5CB2EB5}"/>
    <cellStyle name="Normal 7 7 4 3 2 2" xfId="27960" xr:uid="{53570348-B679-4121-BCCE-C8F2FB6B97B7}"/>
    <cellStyle name="Normal 7 7 4 3 2 3" xfId="15517" xr:uid="{D2E905DC-110E-4CFC-A27D-AFBD9F6A5ACC}"/>
    <cellStyle name="Normal 7 7 4 3 3" xfId="7970" xr:uid="{6E0010E1-752C-4732-958B-C8C972E03978}"/>
    <cellStyle name="Normal 7 7 4 3 3 2" xfId="18350" xr:uid="{5C8CF515-945F-4F4F-A02D-D88D97E072F7}"/>
    <cellStyle name="Normal 7 7 4 3 4" xfId="10803" xr:uid="{2921DA33-5276-4965-97F6-DE9E839BA630}"/>
    <cellStyle name="Normal 7 7 4 3 4 2" xfId="21183" xr:uid="{7D8DC2DD-D5F1-4A0D-B41B-C5E71C854740}"/>
    <cellStyle name="Normal 7 7 4 3 5" xfId="24538" xr:uid="{C84E83C0-9320-4903-A72B-389578FC6790}"/>
    <cellStyle name="Normal 7 7 4 3 6" xfId="13332" xr:uid="{32DADDCA-2A3F-4968-9F75-3570127E37B7}"/>
    <cellStyle name="Normal 7 7 4 4" xfId="4231" xr:uid="{FED24733-1034-41B0-B4E3-3EAB52254506}"/>
    <cellStyle name="Normal 7 7 4 4 2" xfId="9002" xr:uid="{6DE852C9-6ECD-4166-B3D5-7D3FB8C76CB6}"/>
    <cellStyle name="Normal 7 7 4 4 2 2" xfId="19382" xr:uid="{AE2D6D5C-5F6E-4488-85D8-83AD15BFD4B8}"/>
    <cellStyle name="Normal 7 7 4 4 3" xfId="11835" xr:uid="{9D85BA2E-63D2-4AC6-9058-7570338D4AB8}"/>
    <cellStyle name="Normal 7 7 4 4 3 2" xfId="22215" xr:uid="{A11DE655-8593-432C-B1CE-9692FB6EBDE7}"/>
    <cellStyle name="Normal 7 7 4 4 4" xfId="22831" xr:uid="{3545043A-97C3-4BEB-9A86-224F9F340D6F}"/>
    <cellStyle name="Normal 7 7 4 4 5" xfId="16549" xr:uid="{A86AA6D0-CDE3-4675-9D71-9C1166E80231}"/>
    <cellStyle name="Normal 7 7 4 5" xfId="5515" xr:uid="{073EF0F5-9C31-416A-9755-CFE675F63728}"/>
    <cellStyle name="Normal 7 7 4 5 2" xfId="14811" xr:uid="{690DDAB2-3F10-4C76-8258-BAC99B58EFA9}"/>
    <cellStyle name="Normal 7 7 4 6" xfId="7264" xr:uid="{E72904BC-11DC-4089-A0A0-68665237A9C1}"/>
    <cellStyle name="Normal 7 7 4 6 2" xfId="17644" xr:uid="{5593957B-21CB-467A-A601-0DFB57B04A95}"/>
    <cellStyle name="Normal 7 7 4 7" xfId="10097" xr:uid="{6E160AC4-EE6C-4514-B4B6-94E8D49BF565}"/>
    <cellStyle name="Normal 7 7 4 7 2" xfId="20477" xr:uid="{7E63E60C-F133-4A48-A85B-351F15CEBEB1}"/>
    <cellStyle name="Normal 7 7 4 8" xfId="24253" xr:uid="{B4BBCC62-20CB-4D6D-9BA8-7EC9921C9202}"/>
    <cellStyle name="Normal 7 7 4 9" xfId="12807" xr:uid="{6248B075-03D7-4527-8BD0-355FE7F0EA73}"/>
    <cellStyle name="Normal 7 7 5" xfId="3510" xr:uid="{00000000-0005-0000-0000-000049090000}"/>
    <cellStyle name="Normal 7 7 5 2" xfId="4613" xr:uid="{AD7F6475-AC25-498F-97D9-95AEF50804B2}"/>
    <cellStyle name="Normal 7 7 5 2 2" xfId="9384" xr:uid="{8F7F0EAE-C9BE-4744-9F60-6386BF527B9E}"/>
    <cellStyle name="Normal 7 7 5 2 2 2" xfId="29350" xr:uid="{ECEBF970-57BF-4F36-B9D8-7772EBF484F1}"/>
    <cellStyle name="Normal 7 7 5 2 2 3" xfId="19764" xr:uid="{C0207E13-6EB3-430B-9E3B-7459000F30F7}"/>
    <cellStyle name="Normal 7 7 5 2 3" xfId="12217" xr:uid="{637C8A77-C2DA-41C7-B1C7-7452C0212BD0}"/>
    <cellStyle name="Normal 7 7 5 2 3 2" xfId="22597" xr:uid="{4642DD10-6988-4B16-8DC5-3B2E4EF5DFD9}"/>
    <cellStyle name="Normal 7 7 5 2 4" xfId="23407" xr:uid="{68B934D2-16B5-4574-930C-5F70319B41D6}"/>
    <cellStyle name="Normal 7 7 5 2 5" xfId="16931" xr:uid="{CD8851BF-4305-4276-A211-853AAEB2E18C}"/>
    <cellStyle name="Normal 7 7 5 3" xfId="6561" xr:uid="{D9F50B8A-EAE6-45D2-9757-96D41910DF33}"/>
    <cellStyle name="Normal 7 7 5 3 2" xfId="27703" xr:uid="{E24BC1D6-99A1-4DFF-A3D3-2E93013892F2}"/>
    <cellStyle name="Normal 7 7 5 3 3" xfId="16134" xr:uid="{982AD3F0-373E-4885-8FBF-EDF3A9C70E74}"/>
    <cellStyle name="Normal 7 7 5 4" xfId="8587" xr:uid="{1B986D95-9C6A-4E78-AC0F-DB0EAB511753}"/>
    <cellStyle name="Normal 7 7 5 4 2" xfId="18967" xr:uid="{054C9D3C-8909-4487-87C0-31393BA9DA6E}"/>
    <cellStyle name="Normal 7 7 5 5" xfId="11420" xr:uid="{37B2F39E-A31F-4EAB-87D8-22284A59451D}"/>
    <cellStyle name="Normal 7 7 5 5 2" xfId="21800" xr:uid="{90949D72-122E-4068-81F4-C737F6C36E51}"/>
    <cellStyle name="Normal 7 7 5 6" xfId="24022" xr:uid="{AC4AA60D-E46F-45B2-8D9C-0D4D1CE5B437}"/>
    <cellStyle name="Normal 7 7 5 7" xfId="14107" xr:uid="{5F579650-634B-44AB-A3C2-A2A1102691CD}"/>
    <cellStyle name="Normal 7 7 6" xfId="3004" xr:uid="{00000000-0005-0000-0000-00004A090000}"/>
    <cellStyle name="Normal 7 7 6 2" xfId="6152" xr:uid="{3F76595B-7A70-4313-AD98-64C64CE90066}"/>
    <cellStyle name="Normal 7 7 6 2 2" xfId="26630" xr:uid="{8EFD9527-C9BA-4589-9728-404461208850}"/>
    <cellStyle name="Normal 7 7 6 2 3" xfId="15630" xr:uid="{B92DC15A-9E26-41CE-9CF7-2BEEEA6C274F}"/>
    <cellStyle name="Normal 7 7 6 3" xfId="8083" xr:uid="{D3D83652-7AB7-46DC-88C3-874F8B321725}"/>
    <cellStyle name="Normal 7 7 6 3 2" xfId="18463" xr:uid="{9767A66B-EFCD-4145-A061-7C4934BCFCA5}"/>
    <cellStyle name="Normal 7 7 6 4" xfId="10916" xr:uid="{DB7ADFAE-CF2D-467F-807B-BA750E3358BE}"/>
    <cellStyle name="Normal 7 7 6 4 2" xfId="21296" xr:uid="{66578466-A08C-4AFA-B5BC-5E4E89791B6D}"/>
    <cellStyle name="Normal 7 7 6 5" xfId="22989" xr:uid="{816A3C82-EF97-4D9A-B226-C5314D42E218}"/>
    <cellStyle name="Normal 7 7 6 6" xfId="13505" xr:uid="{6E0DF169-7B30-43CB-8A82-A2C432D548E4}"/>
    <cellStyle name="Normal 7 7 7" xfId="2490" xr:uid="{00000000-0005-0000-0000-00004B090000}"/>
    <cellStyle name="Normal 7 7 7 2" xfId="5774" xr:uid="{615CF55C-5858-42D6-9029-1D0E586CDA6B}"/>
    <cellStyle name="Normal 7 7 7 2 2" xfId="28096" xr:uid="{769996D8-286A-491D-A186-0B38D0DFAC63}"/>
    <cellStyle name="Normal 7 7 7 2 3" xfId="15161" xr:uid="{C65C49A5-3E9C-4503-8446-C9AEC63DAC9E}"/>
    <cellStyle name="Normal 7 7 7 3" xfId="7614" xr:uid="{92F93284-4B3E-428B-B6C2-ED6E69337A90}"/>
    <cellStyle name="Normal 7 7 7 3 2" xfId="17994" xr:uid="{B72C03A7-4BE7-4FD8-9CD2-E00C8E50581D}"/>
    <cellStyle name="Normal 7 7 7 4" xfId="10447" xr:uid="{16A95490-056D-447E-A776-9D50F4B56E51}"/>
    <cellStyle name="Normal 7 7 7 4 2" xfId="20827" xr:uid="{885B6FAB-364E-4C48-8C9F-4A2E219AAB58}"/>
    <cellStyle name="Normal 7 7 7 5" xfId="23312" xr:uid="{D84AA36F-B8A6-41BB-B4EF-78ABA913D2CD}"/>
    <cellStyle name="Normal 7 7 7 6" xfId="12877" xr:uid="{51741595-A603-4C13-8BE4-D5040003A8A2}"/>
    <cellStyle name="Normal 7 7 8" xfId="2184" xr:uid="{00000000-0005-0000-0000-000034090000}"/>
    <cellStyle name="Normal 7 7 8 2" xfId="7310" xr:uid="{8A50AE7F-CCBF-4D2F-BFB9-C1DB2900D60F}"/>
    <cellStyle name="Normal 7 7 8 2 2" xfId="17690" xr:uid="{C0AD61CF-C327-4565-A0B7-69375C2AFFA1}"/>
    <cellStyle name="Normal 7 7 8 3" xfId="10143" xr:uid="{DA9A460A-D310-4A38-B03C-688489590AC9}"/>
    <cellStyle name="Normal 7 7 8 3 2" xfId="20523" xr:uid="{190AFA82-0FA9-45BA-8F06-D61F6BC89869}"/>
    <cellStyle name="Normal 7 7 8 4" xfId="25028" xr:uid="{92A3C3C0-6143-4185-B2A5-8EF3EAEDE877}"/>
    <cellStyle name="Normal 7 7 8 5" xfId="14857" xr:uid="{5BC75154-B7D6-411C-8490-0363E25D9F80}"/>
    <cellStyle name="Normal 7 7 9" xfId="4089" xr:uid="{E2D62470-0D7C-4BCF-8C41-AF626EEE8446}"/>
    <cellStyle name="Normal 7 7 9 2" xfId="8865" xr:uid="{CF944BA7-FF91-4800-BCE3-BDFB2D3CF169}"/>
    <cellStyle name="Normal 7 7 9 2 2" xfId="19245" xr:uid="{F6804887-5FD8-46C0-93BF-ABEB1F4B4B99}"/>
    <cellStyle name="Normal 7 7 9 3" xfId="11698" xr:uid="{DEF9A11B-AF1B-4FC1-8C44-FAF365916466}"/>
    <cellStyle name="Normal 7 7 9 3 2" xfId="22078" xr:uid="{6C9F6523-AC60-46B2-A5DC-FBC016E9FE01}"/>
    <cellStyle name="Normal 7 7 9 4" xfId="16412" xr:uid="{C660FAB7-D96F-4E6C-833A-6DA3D1214498}"/>
    <cellStyle name="Normal 7 8" xfId="1521" xr:uid="{00000000-0005-0000-0000-0000CA070000}"/>
    <cellStyle name="Normal 7 8 10" xfId="5516" xr:uid="{7981F872-048D-44EB-862C-1863490B0EF3}"/>
    <cellStyle name="Normal 7 8 10 2" xfId="14812" xr:uid="{B43B2494-97F5-4498-91B3-E36B565F3B59}"/>
    <cellStyle name="Normal 7 8 11" xfId="7265" xr:uid="{ED7C597E-FD30-4964-9838-BC946C5800E4}"/>
    <cellStyle name="Normal 7 8 11 2" xfId="17645" xr:uid="{CCE1DC93-0221-401E-AF5B-99672ED397DD}"/>
    <cellStyle name="Normal 7 8 12" xfId="10098" xr:uid="{AE0BFB9E-5501-4680-9948-5E84422DA893}"/>
    <cellStyle name="Normal 7 8 12 2" xfId="20478" xr:uid="{4A988483-51E0-412E-9E59-46CEE99C3B41}"/>
    <cellStyle name="Normal 7 8 13" xfId="23700" xr:uid="{BC4496E3-8A18-485B-A7D4-66FE424DFB75}"/>
    <cellStyle name="Normal 7 8 14" xfId="12449" xr:uid="{245E7DAD-1C66-4C24-A686-F0D68E215EC8}"/>
    <cellStyle name="Normal 7 8 2" xfId="1522" xr:uid="{00000000-0005-0000-0000-0000CB070000}"/>
    <cellStyle name="Normal 7 8 2 10" xfId="10099" xr:uid="{98E6AF7D-E713-489B-BFB7-2D85F6E3108B}"/>
    <cellStyle name="Normal 7 8 2 10 2" xfId="20479" xr:uid="{EB056CE6-575B-4DD8-9AFC-FBB7EE22E1AB}"/>
    <cellStyle name="Normal 7 8 2 11" xfId="22982" xr:uid="{45D0F1E6-4DB8-4B08-A92C-FB3701D67A71}"/>
    <cellStyle name="Normal 7 8 2 12" xfId="12650" xr:uid="{1E636B80-57F4-4836-93F8-5F92C02DB4FD}"/>
    <cellStyle name="Normal 7 8 2 2" xfId="1523" xr:uid="{00000000-0005-0000-0000-0000CC070000}"/>
    <cellStyle name="Normal 7 8 2 2 2" xfId="3512" xr:uid="{00000000-0005-0000-0000-00004F090000}"/>
    <cellStyle name="Normal 7 8 2 2 2 2" xfId="6563" xr:uid="{EB11A89A-2A16-486D-9877-94B0133CC7BB}"/>
    <cellStyle name="Normal 7 8 2 2 2 2 2" xfId="27805" xr:uid="{D4D9D707-88A0-4231-85BB-C83530677E72}"/>
    <cellStyle name="Normal 7 8 2 2 2 2 3" xfId="27970" xr:uid="{0E38C2FA-C142-40C2-AC01-E3CDFBC457DD}"/>
    <cellStyle name="Normal 7 8 2 2 2 2 4" xfId="16136" xr:uid="{775AB728-5859-44E1-B041-0F14552B37AC}"/>
    <cellStyle name="Normal 7 8 2 2 2 3" xfId="8589" xr:uid="{C295360B-1DD4-49F9-A210-3E30A3B4ADA7}"/>
    <cellStyle name="Normal 7 8 2 2 2 3 2" xfId="28954" xr:uid="{A96E8B5A-B5E3-4393-A017-1CF35E2FEC4F}"/>
    <cellStyle name="Normal 7 8 2 2 2 3 3" xfId="18969" xr:uid="{69662BF9-DE8D-4BE4-884F-6374471AD8D6}"/>
    <cellStyle name="Normal 7 8 2 2 2 4" xfId="11422" xr:uid="{A392603C-B2DC-4FBE-8CDC-44E8105A13FA}"/>
    <cellStyle name="Normal 7 8 2 2 2 4 2" xfId="21802" xr:uid="{5E996602-E6E7-481C-8178-70C4707EBA3B}"/>
    <cellStyle name="Normal 7 8 2 2 2 5" xfId="23013" xr:uid="{DCD7C034-9A83-4037-97BF-2FD1AA3ACAE2}"/>
    <cellStyle name="Normal 7 8 2 2 2 6" xfId="14109" xr:uid="{F9FEBBAB-0B1B-47DF-9D61-26E2BD920E60}"/>
    <cellStyle name="Normal 7 8 2 2 3" xfId="4383" xr:uid="{181487C5-ED9A-4A37-894D-630747EF6A82}"/>
    <cellStyle name="Normal 7 8 2 2 3 2" xfId="9154" xr:uid="{B92BA703-193B-443E-B6AF-1260F9C458B3}"/>
    <cellStyle name="Normal 7 8 2 2 3 2 2" xfId="29197" xr:uid="{FC43AD86-1E18-423C-B688-0218500738C7}"/>
    <cellStyle name="Normal 7 8 2 2 3 2 3" xfId="19534" xr:uid="{0FE7F98E-D0D4-4966-A9D9-4239B84E8749}"/>
    <cellStyle name="Normal 7 8 2 2 3 3" xfId="11987" xr:uid="{B856DF8E-EF2D-498F-84DC-D1432C8127B4}"/>
    <cellStyle name="Normal 7 8 2 2 3 3 2" xfId="22367" xr:uid="{2358B23F-1DEE-4F07-B59D-A3292C0A2663}"/>
    <cellStyle name="Normal 7 8 2 2 3 4" xfId="23072" xr:uid="{F1BD4026-BDBC-4F07-91C3-4E30BDC3DF85}"/>
    <cellStyle name="Normal 7 8 2 2 3 5" xfId="16701" xr:uid="{FD13EB93-12BC-4106-97A5-C49FF5588DA9}"/>
    <cellStyle name="Normal 7 8 2 2 4" xfId="5518" xr:uid="{EB844901-5740-434A-ABC2-996F0C577A1A}"/>
    <cellStyle name="Normal 7 8 2 2 4 2" xfId="26185" xr:uid="{7FA8E3E1-04EC-4115-A9E7-91413201C243}"/>
    <cellStyle name="Normal 7 8 2 2 4 3" xfId="14814" xr:uid="{DCF72E2C-A73D-4F52-94E9-921263AA7C3D}"/>
    <cellStyle name="Normal 7 8 2 2 5" xfId="7267" xr:uid="{1F8FFE9A-266A-4C02-A0C9-CB629DCE7BAD}"/>
    <cellStyle name="Normal 7 8 2 2 5 2" xfId="17647" xr:uid="{0801D49D-F350-43B3-85F7-61957A26FD37}"/>
    <cellStyle name="Normal 7 8 2 2 6" xfId="10100" xr:uid="{CF486B53-1EF7-4F7D-B81D-F3F7AA9623BB}"/>
    <cellStyle name="Normal 7 8 2 2 6 2" xfId="20480" xr:uid="{80E59977-4A31-44FE-85B3-9C47708D4A4C}"/>
    <cellStyle name="Normal 7 8 2 2 7" xfId="23681" xr:uid="{0F8BCB19-1DD6-48E6-9826-552942CAF682}"/>
    <cellStyle name="Normal 7 8 2 2 8" xfId="13337" xr:uid="{BE9509A6-58F3-4D8C-80F0-E71C155159CC}"/>
    <cellStyle name="Normal 7 8 2 3" xfId="3513" xr:uid="{00000000-0005-0000-0000-000050090000}"/>
    <cellStyle name="Normal 7 8 2 3 2" xfId="4614" xr:uid="{5A62E504-BFEF-479B-8457-B6A288D1F681}"/>
    <cellStyle name="Normal 7 8 2 3 2 2" xfId="9385" xr:uid="{DD36251F-A545-494E-9EB8-8B904ACA1F5C}"/>
    <cellStyle name="Normal 7 8 2 3 2 2 2" xfId="29351" xr:uid="{705B83BD-F576-4B59-AA3B-6007ABF9EC06}"/>
    <cellStyle name="Normal 7 8 2 3 2 2 3" xfId="19765" xr:uid="{A8D76510-D2B7-4243-943D-05D55F002E54}"/>
    <cellStyle name="Normal 7 8 2 3 2 3" xfId="12218" xr:uid="{DBCF99F1-5F0F-4C40-BA23-FA3AD5209E84}"/>
    <cellStyle name="Normal 7 8 2 3 2 3 2" xfId="22598" xr:uid="{FD9CC561-FB12-4D75-9BE3-1579F0A75E0E}"/>
    <cellStyle name="Normal 7 8 2 3 2 4" xfId="25437" xr:uid="{00CB64E5-E46F-41F4-BAA8-8E628BDE07F1}"/>
    <cellStyle name="Normal 7 8 2 3 2 5" xfId="16932" xr:uid="{62A17E90-746E-4F3A-8C7B-70DBF6036AF8}"/>
    <cellStyle name="Normal 7 8 2 3 3" xfId="6564" xr:uid="{27986DCB-B1DC-40F6-A174-53689B211438}"/>
    <cellStyle name="Normal 7 8 2 3 3 2" xfId="26975" xr:uid="{84F835E7-00DF-47D1-8CAE-1B42976D3EDF}"/>
    <cellStyle name="Normal 7 8 2 3 3 3" xfId="16137" xr:uid="{5206AF1D-AFCA-4ECA-BBF7-E6417F40CA01}"/>
    <cellStyle name="Normal 7 8 2 3 4" xfId="8590" xr:uid="{E3CDF305-8586-426D-9FF9-0AFA0D1F449F}"/>
    <cellStyle name="Normal 7 8 2 3 4 2" xfId="18970" xr:uid="{C0408242-D425-4401-968C-5AD5688825AE}"/>
    <cellStyle name="Normal 7 8 2 3 5" xfId="11423" xr:uid="{9E6A4A17-DB2E-4A2A-A3D6-F787EBD6A00B}"/>
    <cellStyle name="Normal 7 8 2 3 5 2" xfId="21803" xr:uid="{89D1F1E4-DBBB-482E-BFF2-27141B03EE8C}"/>
    <cellStyle name="Normal 7 8 2 3 6" xfId="23661" xr:uid="{4B1DE66C-64F1-41DA-91DC-73742ADDC37F}"/>
    <cellStyle name="Normal 7 8 2 3 7" xfId="14110" xr:uid="{17E11527-AF05-4F78-8691-C27919B2D701}"/>
    <cellStyle name="Normal 7 8 2 4" xfId="3511" xr:uid="{00000000-0005-0000-0000-000051090000}"/>
    <cellStyle name="Normal 7 8 2 4 2" xfId="6562" xr:uid="{A6D4913D-5879-467B-A280-0C48BB6872C3}"/>
    <cellStyle name="Normal 7 8 2 4 2 2" xfId="27379" xr:uid="{38B4BD07-92A6-42D7-AAD5-D9D8C7CF672E}"/>
    <cellStyle name="Normal 7 8 2 4 2 3" xfId="16135" xr:uid="{020DC34B-CADE-4C90-993B-F559A47C1798}"/>
    <cellStyle name="Normal 7 8 2 4 3" xfId="8588" xr:uid="{18B383CC-7CD2-4F2C-9F70-5A3D988943B0}"/>
    <cellStyle name="Normal 7 8 2 4 3 2" xfId="18968" xr:uid="{7949896A-5AB4-4936-8AF7-98E234A13FBA}"/>
    <cellStyle name="Normal 7 8 2 4 4" xfId="11421" xr:uid="{2760F4C4-2CCD-4E6E-ADEA-FDBBC7FFEAB8}"/>
    <cellStyle name="Normal 7 8 2 4 4 2" xfId="21801" xr:uid="{C91E5146-3111-48B7-AC29-114C970974AA}"/>
    <cellStyle name="Normal 7 8 2 4 5" xfId="24265" xr:uid="{05B3E0F6-BC97-4AC7-9F0E-E28B1BE63821}"/>
    <cellStyle name="Normal 7 8 2 4 6" xfId="14108" xr:uid="{AF3D29FE-8396-43E5-86B9-0CC7B8E94F3A}"/>
    <cellStyle name="Normal 7 8 2 5" xfId="2524" xr:uid="{00000000-0005-0000-0000-000052090000}"/>
    <cellStyle name="Normal 7 8 2 5 2" xfId="5800" xr:uid="{B5E01D43-3B65-45FA-A334-039D61490BF7}"/>
    <cellStyle name="Normal 7 8 2 5 2 2" xfId="27359" xr:uid="{860D3B7A-9709-4DE5-A844-0E7D2CDA4383}"/>
    <cellStyle name="Normal 7 8 2 5 2 3" xfId="15195" xr:uid="{92547474-EEB8-4256-AB79-31E1D271515A}"/>
    <cellStyle name="Normal 7 8 2 5 3" xfId="7648" xr:uid="{F5A21145-6AA2-46FC-B6FF-81E2D06AC58C}"/>
    <cellStyle name="Normal 7 8 2 5 3 2" xfId="18028" xr:uid="{C28AEDC6-7965-4FB7-B0D8-88E2ECAA28CF}"/>
    <cellStyle name="Normal 7 8 2 5 4" xfId="10481" xr:uid="{A3AF72E2-FBA7-47F0-B7EC-992385FAF200}"/>
    <cellStyle name="Normal 7 8 2 5 4 2" xfId="20861" xr:uid="{CAAB38BC-F8F5-4C05-A3B4-F1F3DAE5FC85}"/>
    <cellStyle name="Normal 7 8 2 5 5" xfId="23628" xr:uid="{91EAADE9-98CE-48E2-9C65-3474F363B367}"/>
    <cellStyle name="Normal 7 8 2 5 6" xfId="12911" xr:uid="{D53D1181-2B21-4600-962D-26238A4D91B1}"/>
    <cellStyle name="Normal 7 8 2 6" xfId="2417" xr:uid="{00000000-0005-0000-0000-00004D090000}"/>
    <cellStyle name="Normal 7 8 2 6 2" xfId="7543" xr:uid="{4BBDB844-567D-4F2C-918E-588DED154556}"/>
    <cellStyle name="Normal 7 8 2 6 2 2" xfId="17923" xr:uid="{1E5AD033-D5DB-41D3-AC15-3E4616AAABCD}"/>
    <cellStyle name="Normal 7 8 2 6 3" xfId="10376" xr:uid="{A80789FB-8635-4088-8FB8-1F154118F636}"/>
    <cellStyle name="Normal 7 8 2 6 3 2" xfId="20756" xr:uid="{F3D022AC-844C-4D9A-BCC4-9E246CB032AA}"/>
    <cellStyle name="Normal 7 8 2 6 4" xfId="22925" xr:uid="{72711CE9-B1EE-440C-B2C6-02F2ADAE74D3}"/>
    <cellStyle name="Normal 7 8 2 6 5" xfId="15090" xr:uid="{59E52D30-B7AF-4FE1-9D2D-00F8595557E6}"/>
    <cellStyle name="Normal 7 8 2 7" xfId="4110" xr:uid="{A481A10B-6E2C-4D73-8310-D857334E757C}"/>
    <cellStyle name="Normal 7 8 2 7 2" xfId="8881" xr:uid="{9F4FE084-34DE-42B7-880E-5C144E9AF5DE}"/>
    <cellStyle name="Normal 7 8 2 7 2 2" xfId="19261" xr:uid="{1594C506-60B3-4F43-BDCD-E05CFA137F95}"/>
    <cellStyle name="Normal 7 8 2 7 3" xfId="11714" xr:uid="{221CF922-AADE-46AC-8510-BF7EF408F268}"/>
    <cellStyle name="Normal 7 8 2 7 3 2" xfId="22094" xr:uid="{754F14C5-F2C0-4DC5-9C13-87EB84D1F0E1}"/>
    <cellStyle name="Normal 7 8 2 7 4" xfId="16428" xr:uid="{BBA87A2A-AE38-4409-81BF-80B51726EA15}"/>
    <cellStyle name="Normal 7 8 2 8" xfId="5517" xr:uid="{262D6E35-57B3-4303-BEF9-07EB06D78BCE}"/>
    <cellStyle name="Normal 7 8 2 8 2" xfId="14813" xr:uid="{BD40D288-C787-445D-8DD7-A64D12806929}"/>
    <cellStyle name="Normal 7 8 2 9" xfId="7266" xr:uid="{3AD3D8CB-D44E-45C6-BA13-F38440D6FD94}"/>
    <cellStyle name="Normal 7 8 2 9 2" xfId="17646" xr:uid="{5393AD59-4FE1-414E-AEA6-1176CD8E42A3}"/>
    <cellStyle name="Normal 7 8 3" xfId="1524" xr:uid="{00000000-0005-0000-0000-0000CD070000}"/>
    <cellStyle name="Normal 7 8 3 10" xfId="24304" xr:uid="{8C96402B-7A63-440D-9D79-E19639779125}"/>
    <cellStyle name="Normal 7 8 3 11" xfId="12808" xr:uid="{DB3E63EC-B741-4DAA-97A4-C7A717BB0536}"/>
    <cellStyle name="Normal 7 8 3 2" xfId="2853" xr:uid="{00000000-0005-0000-0000-000054090000}"/>
    <cellStyle name="Normal 7 8 3 2 2" xfId="3515" xr:uid="{00000000-0005-0000-0000-000055090000}"/>
    <cellStyle name="Normal 7 8 3 2 2 2" xfId="6566" xr:uid="{5F679275-388E-4DF5-A8C1-F368856D0BE9}"/>
    <cellStyle name="Normal 7 8 3 2 2 2 2" xfId="27416" xr:uid="{EA4A2A04-CA1C-4799-8E31-F36759F6D1EB}"/>
    <cellStyle name="Normal 7 8 3 2 2 2 3" xfId="16139" xr:uid="{AE97444A-3633-4376-9F42-1EF7704EE280}"/>
    <cellStyle name="Normal 7 8 3 2 2 3" xfId="8592" xr:uid="{D94C4494-9D51-476C-B06F-86FD219070DF}"/>
    <cellStyle name="Normal 7 8 3 2 2 3 2" xfId="18972" xr:uid="{86417FD9-8B80-42FD-8C16-BECDA3492506}"/>
    <cellStyle name="Normal 7 8 3 2 2 4" xfId="11425" xr:uid="{F321C522-BC0B-4F7F-9F94-B7DD28CE0DAA}"/>
    <cellStyle name="Normal 7 8 3 2 2 4 2" xfId="21805" xr:uid="{0491B24F-58A0-4377-91A8-0057DE8B8BA6}"/>
    <cellStyle name="Normal 7 8 3 2 2 5" xfId="23667" xr:uid="{4A3BB38C-4BD3-4D97-A6F2-6AF8C60051A1}"/>
    <cellStyle name="Normal 7 8 3 2 2 6" xfId="14112" xr:uid="{262A541D-2908-49D0-AE47-9CFEB11EA45E}"/>
    <cellStyle name="Normal 7 8 3 2 3" xfId="4384" xr:uid="{447CA688-1CB5-4488-9688-F0FC39F457E7}"/>
    <cellStyle name="Normal 7 8 3 2 3 2" xfId="9155" xr:uid="{9472ADC6-5FA7-43C5-8E8A-FC179E3C965A}"/>
    <cellStyle name="Normal 7 8 3 2 3 2 2" xfId="29198" xr:uid="{29046802-CC24-4D7A-97D1-C3E5B361E82A}"/>
    <cellStyle name="Normal 7 8 3 2 3 2 3" xfId="19535" xr:uid="{78C00EF1-E993-453F-A9DF-3151A693D284}"/>
    <cellStyle name="Normal 7 8 3 2 3 3" xfId="11988" xr:uid="{F27D3773-2AA8-43BA-B778-7D928EBDAE17}"/>
    <cellStyle name="Normal 7 8 3 2 3 3 2" xfId="22368" xr:uid="{39E55BE9-DC07-48E4-938A-830D20F99EC9}"/>
    <cellStyle name="Normal 7 8 3 2 3 4" xfId="25249" xr:uid="{72DB413B-53DF-4302-A428-E119E4495B88}"/>
    <cellStyle name="Normal 7 8 3 2 3 5" xfId="16702" xr:uid="{F6B356A3-9255-4D6C-9E61-6390C91C9D69}"/>
    <cellStyle name="Normal 7 8 3 2 4" xfId="6065" xr:uid="{F968D605-7D64-40BF-8CCB-FB2DAB6C391A}"/>
    <cellStyle name="Normal 7 8 3 2 4 2" xfId="26983" xr:uid="{01D9B581-A7A8-4BAB-A7E1-FCE3D2974942}"/>
    <cellStyle name="Normal 7 8 3 2 4 3" xfId="15521" xr:uid="{42C00365-0F2D-4BAB-842E-0E709346EBA4}"/>
    <cellStyle name="Normal 7 8 3 2 5" xfId="7974" xr:uid="{95BC407F-F74C-4E3D-9938-50C2F949768F}"/>
    <cellStyle name="Normal 7 8 3 2 5 2" xfId="18354" xr:uid="{DCE5B817-D74A-4CD3-8147-595558D089EF}"/>
    <cellStyle name="Normal 7 8 3 2 6" xfId="10807" xr:uid="{B8C225DB-6078-4482-AA5C-1C70A3895AF3}"/>
    <cellStyle name="Normal 7 8 3 2 6 2" xfId="21187" xr:uid="{7A6018B2-F374-4CED-9AAA-90AC3E99C4C4}"/>
    <cellStyle name="Normal 7 8 3 2 7" xfId="24728" xr:uid="{3DEB3E29-5202-498B-9D0F-C835644731F1}"/>
    <cellStyle name="Normal 7 8 3 2 8" xfId="13338" xr:uid="{45B8B451-7B5F-44E6-A86D-77E56F8D188B}"/>
    <cellStyle name="Normal 7 8 3 3" xfId="3516" xr:uid="{00000000-0005-0000-0000-000056090000}"/>
    <cellStyle name="Normal 7 8 3 3 2" xfId="4615" xr:uid="{545C96D4-53A4-49FE-9E61-2C15736C90CB}"/>
    <cellStyle name="Normal 7 8 3 3 2 2" xfId="9386" xr:uid="{79A5723C-07FD-4F6D-8631-A40327F1065A}"/>
    <cellStyle name="Normal 7 8 3 3 2 2 2" xfId="29352" xr:uid="{FA4ED228-F7FE-4F02-BF64-E3A775127185}"/>
    <cellStyle name="Normal 7 8 3 3 2 2 3" xfId="19766" xr:uid="{7A33493D-C470-49B0-B617-A56BDBDEA11A}"/>
    <cellStyle name="Normal 7 8 3 3 2 3" xfId="12219" xr:uid="{B4894758-74D8-4921-A4D7-B66873D171CA}"/>
    <cellStyle name="Normal 7 8 3 3 2 3 2" xfId="22599" xr:uid="{6B41FE89-1689-48EF-BE8F-8A3D18258DE4}"/>
    <cellStyle name="Normal 7 8 3 3 2 4" xfId="25782" xr:uid="{4A8C765C-CE60-4E05-BCBA-80F518920950}"/>
    <cellStyle name="Normal 7 8 3 3 2 5" xfId="16933" xr:uid="{EBEF5521-10CD-46EA-A47F-0CA96F92D68D}"/>
    <cellStyle name="Normal 7 8 3 3 3" xfId="6567" xr:uid="{8E31F363-C67B-425F-A763-46AC5E51AADC}"/>
    <cellStyle name="Normal 7 8 3 3 3 2" xfId="28443" xr:uid="{24FD860C-ACFE-4DA1-8D63-3D4E4A5ACE6D}"/>
    <cellStyle name="Normal 7 8 3 3 3 3" xfId="16140" xr:uid="{D01109C0-C637-4BA0-BF8C-67A36E087A4C}"/>
    <cellStyle name="Normal 7 8 3 3 4" xfId="8593" xr:uid="{21B59F37-7245-4146-91DC-8214B393B363}"/>
    <cellStyle name="Normal 7 8 3 3 4 2" xfId="18973" xr:uid="{D4EF6D4B-8CA2-4100-B044-8B08F70C3AA3}"/>
    <cellStyle name="Normal 7 8 3 3 5" xfId="11426" xr:uid="{6BA334D7-A339-4E1C-A101-90B4533033C5}"/>
    <cellStyle name="Normal 7 8 3 3 5 2" xfId="21806" xr:uid="{B14DC5FE-3B6E-4953-8326-7B0E87E8BE07}"/>
    <cellStyle name="Normal 7 8 3 3 6" xfId="25434" xr:uid="{F714C0B9-5AF8-4523-95D8-0AF3A974EF37}"/>
    <cellStyle name="Normal 7 8 3 3 7" xfId="14113" xr:uid="{571135B5-1290-4B03-B84F-33EE4686B6E3}"/>
    <cellStyle name="Normal 7 8 3 4" xfId="3514" xr:uid="{00000000-0005-0000-0000-000057090000}"/>
    <cellStyle name="Normal 7 8 3 4 2" xfId="6565" xr:uid="{0A120DE1-A606-42C0-B188-7FF0CEB52057}"/>
    <cellStyle name="Normal 7 8 3 4 2 2" xfId="27832" xr:uid="{CB827B41-6E34-4485-ADF1-2424F31EE4F3}"/>
    <cellStyle name="Normal 7 8 3 4 2 3" xfId="16138" xr:uid="{87A7B19C-47C8-4535-9ECA-16F61EDCFC87}"/>
    <cellStyle name="Normal 7 8 3 4 3" xfId="8591" xr:uid="{2AD1F471-9932-47D3-B35E-0B1E1456D63B}"/>
    <cellStyle name="Normal 7 8 3 4 3 2" xfId="18971" xr:uid="{17DBC5E4-D4A5-4CBF-9C48-6D8177A2F7FD}"/>
    <cellStyle name="Normal 7 8 3 4 4" xfId="11424" xr:uid="{A5A26F8D-83E1-4ED5-B907-64DBEFD8ECEC}"/>
    <cellStyle name="Normal 7 8 3 4 4 2" xfId="21804" xr:uid="{2B10B68B-EEA4-4EF7-9927-FB2122CB3644}"/>
    <cellStyle name="Normal 7 8 3 4 5" xfId="23152" xr:uid="{96A3161C-7C39-4EF4-9CBE-677777A6DA38}"/>
    <cellStyle name="Normal 7 8 3 4 6" xfId="14111" xr:uid="{F3F77F57-0BEA-4D8A-864B-0CCC9678FEBF}"/>
    <cellStyle name="Normal 7 8 3 5" xfId="2627" xr:uid="{00000000-0005-0000-0000-000058090000}"/>
    <cellStyle name="Normal 7 8 3 5 2" xfId="5888" xr:uid="{10DE449B-772F-403E-B53E-8F527E3E956C}"/>
    <cellStyle name="Normal 7 8 3 5 2 2" xfId="27197" xr:uid="{6AC8801F-B639-4F85-919C-F455858033E1}"/>
    <cellStyle name="Normal 7 8 3 5 2 3" xfId="15298" xr:uid="{6EB7D2AB-226F-4261-B766-566EE5A8D4DE}"/>
    <cellStyle name="Normal 7 8 3 5 3" xfId="7751" xr:uid="{B4427FDC-18D8-4BF0-9AA9-3DCBE6FB5CB6}"/>
    <cellStyle name="Normal 7 8 3 5 3 2" xfId="18131" xr:uid="{E05F336D-BAC6-4831-9BD5-5EF0C803FCAF}"/>
    <cellStyle name="Normal 7 8 3 5 4" xfId="10584" xr:uid="{E35B07AF-51EB-49EB-8D64-5176635FF471}"/>
    <cellStyle name="Normal 7 8 3 5 4 2" xfId="20964" xr:uid="{D9107844-D4B9-4D7C-BB1D-5797A487AD57}"/>
    <cellStyle name="Normal 7 8 3 5 5" xfId="23741" xr:uid="{9BF79791-BE4B-4383-B162-A69EE8B513CC}"/>
    <cellStyle name="Normal 7 8 3 5 6" xfId="13014" xr:uid="{ED86C5AD-79C9-48EC-B39F-81359DA56D05}"/>
    <cellStyle name="Normal 7 8 3 6" xfId="4232" xr:uid="{59BA6427-845F-4501-AB9A-91D75CDD42EA}"/>
    <cellStyle name="Normal 7 8 3 6 2" xfId="9003" xr:uid="{D698A893-5EAB-4217-B9C3-E2C0C41057C9}"/>
    <cellStyle name="Normal 7 8 3 6 2 2" xfId="19383" xr:uid="{0F0FA002-57F2-45EE-83D3-ECFD5AF5B1AF}"/>
    <cellStyle name="Normal 7 8 3 6 3" xfId="11836" xr:uid="{5F2CCC17-7C1C-4996-8E38-7FCD9236367C}"/>
    <cellStyle name="Normal 7 8 3 6 3 2" xfId="22216" xr:uid="{E03DF7B2-2269-4CD3-9101-3E3AA292BE16}"/>
    <cellStyle name="Normal 7 8 3 6 4" xfId="24180" xr:uid="{B644EC93-CDF4-401E-82A2-1272E92688F2}"/>
    <cellStyle name="Normal 7 8 3 6 5" xfId="16550" xr:uid="{26DEA9EB-1A5A-4FBB-9ADB-0ADCAAD6F035}"/>
    <cellStyle name="Normal 7 8 3 7" xfId="5519" xr:uid="{1255BA54-6F4F-4228-B965-919623B1C04F}"/>
    <cellStyle name="Normal 7 8 3 7 2" xfId="14815" xr:uid="{B74EE7AC-B2ED-4026-9452-F278D7571678}"/>
    <cellStyle name="Normal 7 8 3 8" xfId="7268" xr:uid="{9E615E01-71BB-4B3F-9E38-5297BC321302}"/>
    <cellStyle name="Normal 7 8 3 8 2" xfId="17648" xr:uid="{98EB6D51-3516-4C0D-AD2E-2AD1BC33568F}"/>
    <cellStyle name="Normal 7 8 3 9" xfId="10101" xr:uid="{A57FA0DA-9FD7-4CA6-9CB7-82C9D1601774}"/>
    <cellStyle name="Normal 7 8 3 9 2" xfId="20481" xr:uid="{0A58600F-6701-41B4-8111-EC37D917DB22}"/>
    <cellStyle name="Normal 7 8 4" xfId="1525" xr:uid="{00000000-0005-0000-0000-0000CE070000}"/>
    <cellStyle name="Normal 7 8 4 2" xfId="3517" xr:uid="{00000000-0005-0000-0000-00005A090000}"/>
    <cellStyle name="Normal 7 8 4 2 2" xfId="6568" xr:uid="{2D3B1732-C0C4-4184-9529-9D3397680CCF}"/>
    <cellStyle name="Normal 7 8 4 2 2 2" xfId="26339" xr:uid="{18BA798C-1CAB-4154-8A00-6F8B20C7677C}"/>
    <cellStyle name="Normal 7 8 4 2 2 3" xfId="16141" xr:uid="{2EC925BB-FC79-43F7-9189-F3E0AEB2AAC6}"/>
    <cellStyle name="Normal 7 8 4 2 3" xfId="8594" xr:uid="{E889EDAF-AC51-4E64-B90A-68E56389DFF1}"/>
    <cellStyle name="Normal 7 8 4 2 3 2" xfId="18974" xr:uid="{CF1ED609-EDFD-4B74-BCFC-93DB78C9BEE4}"/>
    <cellStyle name="Normal 7 8 4 2 4" xfId="11427" xr:uid="{C14DD82C-EB00-41EA-81C7-986D104E753A}"/>
    <cellStyle name="Normal 7 8 4 2 4 2" xfId="21807" xr:uid="{28EDE53E-4E23-4C8E-803B-8CF54ADE71C3}"/>
    <cellStyle name="Normal 7 8 4 2 5" xfId="23868" xr:uid="{DAF8F0C6-D633-4834-AF21-6EB4864E869F}"/>
    <cellStyle name="Normal 7 8 4 2 6" xfId="14114" xr:uid="{FC4B95CA-7630-4D5E-9F99-47E4DE000F79}"/>
    <cellStyle name="Normal 7 8 4 3" xfId="4382" xr:uid="{DDDC4B48-D8E9-4CFF-BC48-3733A2D9C0DB}"/>
    <cellStyle name="Normal 7 8 4 3 2" xfId="9153" xr:uid="{88E149B4-AEE7-4B2B-8FC2-3B3D63800B72}"/>
    <cellStyle name="Normal 7 8 4 3 2 2" xfId="29196" xr:uid="{13EE9B69-83F2-4861-9BB9-B19C3E5A5F7A}"/>
    <cellStyle name="Normal 7 8 4 3 2 3" xfId="19533" xr:uid="{146A8993-573F-4BA9-938B-F93667F4DF6B}"/>
    <cellStyle name="Normal 7 8 4 3 3" xfId="11986" xr:uid="{D8F0375E-D6EF-4256-9453-2256BA4E9CE2}"/>
    <cellStyle name="Normal 7 8 4 3 3 2" xfId="22366" xr:uid="{7BB54D95-9672-4655-A145-127DD140A5F0}"/>
    <cellStyle name="Normal 7 8 4 3 4" xfId="25002" xr:uid="{97038F17-365A-4DF1-A989-2DB0119DA142}"/>
    <cellStyle name="Normal 7 8 4 3 5" xfId="16700" xr:uid="{15D63064-F809-4432-A947-3CD3660D0709}"/>
    <cellStyle name="Normal 7 8 4 4" xfId="5520" xr:uid="{12700FF1-E859-4A50-834D-53FEE56265D2}"/>
    <cellStyle name="Normal 7 8 4 4 2" xfId="27925" xr:uid="{7C539E13-FE66-4E42-80B7-588329FD1E86}"/>
    <cellStyle name="Normal 7 8 4 4 3" xfId="14816" xr:uid="{3BC6BBA6-D823-4391-BFF5-F62FFCA43906}"/>
    <cellStyle name="Normal 7 8 4 5" xfId="7269" xr:uid="{09E4D0D4-DD47-4C28-BA61-BC050682ED6E}"/>
    <cellStyle name="Normal 7 8 4 5 2" xfId="17649" xr:uid="{3B1BE631-D436-4B36-A9FC-9578B0B4D703}"/>
    <cellStyle name="Normal 7 8 4 6" xfId="10102" xr:uid="{6EC9376E-3E00-4354-AE8C-26D2158FBB93}"/>
    <cellStyle name="Normal 7 8 4 6 2" xfId="20482" xr:uid="{4470BBFB-6868-457E-AF5E-D56EEAF443BE}"/>
    <cellStyle name="Normal 7 8 4 7" xfId="24920" xr:uid="{5C022206-BF20-4DB4-ACFA-19E9DD733230}"/>
    <cellStyle name="Normal 7 8 4 8" xfId="13336" xr:uid="{C03A58B5-F03B-40CC-8671-B10B50CF5463}"/>
    <cellStyle name="Normal 7 8 5" xfId="3518" xr:uid="{00000000-0005-0000-0000-00005B090000}"/>
    <cellStyle name="Normal 7 8 5 2" xfId="4616" xr:uid="{6FE2DECE-CF5D-4EA3-B482-2923A49B0CAE}"/>
    <cellStyle name="Normal 7 8 5 2 2" xfId="9387" xr:uid="{EB7FA5EB-7F5C-4DD4-ACB2-AEAB0F7C18F4}"/>
    <cellStyle name="Normal 7 8 5 2 2 2" xfId="29353" xr:uid="{7E7B8F39-C9D1-4B60-9B39-DF7E143DCFA4}"/>
    <cellStyle name="Normal 7 8 5 2 2 3" xfId="19767" xr:uid="{B159F4FE-C009-45E2-A5B6-8C6524487467}"/>
    <cellStyle name="Normal 7 8 5 2 3" xfId="12220" xr:uid="{C7BAC334-97E7-456D-B63A-44008174535C}"/>
    <cellStyle name="Normal 7 8 5 2 3 2" xfId="22600" xr:uid="{33603211-998B-4CBE-AD4A-461612197449}"/>
    <cellStyle name="Normal 7 8 5 2 4" xfId="24636" xr:uid="{16505472-9B54-4E8E-A907-73F926F8CEBC}"/>
    <cellStyle name="Normal 7 8 5 2 5" xfId="16934" xr:uid="{F45452EC-FE44-479B-9E32-60AB2B62D4E2}"/>
    <cellStyle name="Normal 7 8 5 3" xfId="6569" xr:uid="{5C36BBD4-913A-4277-A9D3-4A7F6C8E6197}"/>
    <cellStyle name="Normal 7 8 5 3 2" xfId="28508" xr:uid="{56C0E03D-EDAC-4478-B152-E33DFB8842C2}"/>
    <cellStyle name="Normal 7 8 5 3 3" xfId="16142" xr:uid="{7CA00030-135D-4E3B-9825-4467B971B465}"/>
    <cellStyle name="Normal 7 8 5 4" xfId="8595" xr:uid="{3EF1D7D6-C217-49AF-9C72-2054E589F6B3}"/>
    <cellStyle name="Normal 7 8 5 4 2" xfId="18975" xr:uid="{72959006-9EC3-463A-9313-2524A79B09CD}"/>
    <cellStyle name="Normal 7 8 5 5" xfId="11428" xr:uid="{685EB8FE-A462-4983-B49D-13FB883C5612}"/>
    <cellStyle name="Normal 7 8 5 5 2" xfId="21808" xr:uid="{80E81E97-8C0A-4EBE-BAF1-B83D64823B71}"/>
    <cellStyle name="Normal 7 8 5 6" xfId="24437" xr:uid="{560FF643-4B9B-4EF0-A996-EBF2BE331482}"/>
    <cellStyle name="Normal 7 8 5 7" xfId="14115" xr:uid="{889DBCD3-4D9D-4D56-AED3-0D3D13B08F28}"/>
    <cellStyle name="Normal 7 8 6" xfId="3005" xr:uid="{00000000-0005-0000-0000-00005C090000}"/>
    <cellStyle name="Normal 7 8 6 2" xfId="6153" xr:uid="{ECB7BE2F-F1BF-4158-969C-F9ECBA07135F}"/>
    <cellStyle name="Normal 7 8 6 2 2" xfId="28650" xr:uid="{80419F36-A086-4067-833D-EBD603F8F0E4}"/>
    <cellStyle name="Normal 7 8 6 2 3" xfId="15631" xr:uid="{CF2628DF-893E-4F73-A427-DA1C36416A14}"/>
    <cellStyle name="Normal 7 8 6 3" xfId="8084" xr:uid="{9B558696-2698-4280-A3BA-786C8B9EB28D}"/>
    <cellStyle name="Normal 7 8 6 3 2" xfId="18464" xr:uid="{539FCDB9-9685-4A12-88FB-F7D5E54DEA17}"/>
    <cellStyle name="Normal 7 8 6 4" xfId="10917" xr:uid="{BBA3631A-F5B5-4D2E-BC5C-476E2AEBE074}"/>
    <cellStyle name="Normal 7 8 6 4 2" xfId="21297" xr:uid="{8243ADB7-0152-45E1-BCEC-7B4C35B31788}"/>
    <cellStyle name="Normal 7 8 6 5" xfId="23924" xr:uid="{5248020E-73F8-4BD7-B357-541AFA29F228}"/>
    <cellStyle name="Normal 7 8 6 6" xfId="13506" xr:uid="{8526138E-9324-496C-AED5-8C55EE1A18A0}"/>
    <cellStyle name="Normal 7 8 7" xfId="2464" xr:uid="{00000000-0005-0000-0000-00005D090000}"/>
    <cellStyle name="Normal 7 8 7 2" xfId="5754" xr:uid="{C11A75DA-8194-440B-9B8C-0D34AA248DDB}"/>
    <cellStyle name="Normal 7 8 7 2 2" xfId="26764" xr:uid="{807FB85F-D401-4E4D-B3E3-50260B76AA88}"/>
    <cellStyle name="Normal 7 8 7 2 3" xfId="15135" xr:uid="{74DEED31-889A-4695-836C-C5D98706DCF3}"/>
    <cellStyle name="Normal 7 8 7 3" xfId="7588" xr:uid="{542CD4D7-15E3-43F7-8EAA-FCF5E44DFBDF}"/>
    <cellStyle name="Normal 7 8 7 3 2" xfId="17968" xr:uid="{F90E9161-0A68-425A-8227-C2EF28C4EE8A}"/>
    <cellStyle name="Normal 7 8 7 4" xfId="10421" xr:uid="{EC31E704-79D0-40EA-8D9C-CD2D93D13E36}"/>
    <cellStyle name="Normal 7 8 7 4 2" xfId="20801" xr:uid="{9C889ABF-4886-479A-BA81-31468C2AB18D}"/>
    <cellStyle name="Normal 7 8 7 5" xfId="23209" xr:uid="{E84ED942-BD3F-4A1B-980D-B708E4354395}"/>
    <cellStyle name="Normal 7 8 7 6" xfId="12851" xr:uid="{FA02A863-7404-4A05-B219-E910A08E343C}"/>
    <cellStyle name="Normal 7 8 8" xfId="2218" xr:uid="{00000000-0005-0000-0000-00004C090000}"/>
    <cellStyle name="Normal 7 8 8 2" xfId="7344" xr:uid="{61DDE688-2A70-4F2A-B6EE-DE4DE9B40FD2}"/>
    <cellStyle name="Normal 7 8 8 2 2" xfId="17724" xr:uid="{F547AF6E-3139-4C19-B29C-9F548C32EF0D}"/>
    <cellStyle name="Normal 7 8 8 3" xfId="10177" xr:uid="{CF8ECEF6-1BD3-423E-8735-1B48A9AC7EBF}"/>
    <cellStyle name="Normal 7 8 8 3 2" xfId="20557" xr:uid="{760FCA6F-6B42-44AB-B086-38F9E5CE5D2F}"/>
    <cellStyle name="Normal 7 8 8 4" xfId="24354" xr:uid="{59B7BEB4-E380-44D7-965B-F4AE71DC9ECA}"/>
    <cellStyle name="Normal 7 8 8 5" xfId="14891" xr:uid="{4FAD8375-0A0D-4BB1-BDA6-9363022E60FB}"/>
    <cellStyle name="Normal 7 8 9" xfId="4090" xr:uid="{FEACF0C8-3B18-49F1-89D3-9F76FFBE9C2B}"/>
    <cellStyle name="Normal 7 8 9 2" xfId="8866" xr:uid="{044108D4-921D-454F-BC77-7FEBD8D9F1BE}"/>
    <cellStyle name="Normal 7 8 9 2 2" xfId="19246" xr:uid="{3963D2D1-7D47-4D3F-8EEF-DFA1EBBFAD56}"/>
    <cellStyle name="Normal 7 8 9 3" xfId="11699" xr:uid="{7CC49168-E851-4172-8B55-2E2123A2E074}"/>
    <cellStyle name="Normal 7 8 9 3 2" xfId="22079" xr:uid="{1F00B042-48FB-473F-BBE8-03A7A9D3718B}"/>
    <cellStyle name="Normal 7 8 9 4" xfId="16413" xr:uid="{9ECAB39F-081A-4BCF-91F5-E4AF0193581E}"/>
    <cellStyle name="Normal 7 9" xfId="1526" xr:uid="{00000000-0005-0000-0000-0000CF070000}"/>
    <cellStyle name="Normal 7 9 10" xfId="7270" xr:uid="{76B76404-D632-40A0-BB9A-59637784038A}"/>
    <cellStyle name="Normal 7 9 10 2" xfId="17650" xr:uid="{9FC1061D-EC27-4D99-933D-B09A5D9C7F27}"/>
    <cellStyle name="Normal 7 9 11" xfId="10103" xr:uid="{D870EB85-AD4D-4FEB-92BD-E2F68463C43F}"/>
    <cellStyle name="Normal 7 9 11 2" xfId="20483" xr:uid="{B025CEB8-359C-41A1-95E0-E003A49FD9C1}"/>
    <cellStyle name="Normal 7 9 12" xfId="24205" xr:uid="{69CE26CE-3A4C-454E-8F2D-CB9244761167}"/>
    <cellStyle name="Normal 7 9 13" xfId="12432" xr:uid="{AC04919D-675B-4B08-8270-6BD19B73D1B5}"/>
    <cellStyle name="Normal 7 9 2" xfId="1527" xr:uid="{00000000-0005-0000-0000-0000D0070000}"/>
    <cellStyle name="Normal 7 9 2 10" xfId="10104" xr:uid="{E8C46142-E8B2-4D5F-8EE2-1212BE095953}"/>
    <cellStyle name="Normal 7 9 2 10 2" xfId="20484" xr:uid="{3961B3AA-27FD-4F2D-81A3-D6F4042000D3}"/>
    <cellStyle name="Normal 7 9 2 11" xfId="24029" xr:uid="{47681A00-42C3-4ED8-88C1-F08154E55A54}"/>
    <cellStyle name="Normal 7 9 2 12" xfId="12651" xr:uid="{8C56996B-E01D-467A-82C7-7D82C4130E86}"/>
    <cellStyle name="Normal 7 9 2 2" xfId="1528" xr:uid="{00000000-0005-0000-0000-0000D1070000}"/>
    <cellStyle name="Normal 7 9 2 2 2" xfId="3520" xr:uid="{00000000-0005-0000-0000-000061090000}"/>
    <cellStyle name="Normal 7 9 2 2 2 2" xfId="6571" xr:uid="{08851B5F-A0C6-4173-92C6-3E7000C8619F}"/>
    <cellStyle name="Normal 7 9 2 2 2 2 2" xfId="27103" xr:uid="{CEE07C7C-3E03-42D2-943B-38879DADD3F3}"/>
    <cellStyle name="Normal 7 9 2 2 2 2 3" xfId="26804" xr:uid="{D5E4D8DD-3FA5-4219-8507-710DA5DB159F}"/>
    <cellStyle name="Normal 7 9 2 2 2 2 4" xfId="16144" xr:uid="{F0204F73-FBE0-4809-A492-AAEF4FFB1D37}"/>
    <cellStyle name="Normal 7 9 2 2 2 3" xfId="8597" xr:uid="{89A1D3EC-64C2-4849-B353-0D2924A8D8FC}"/>
    <cellStyle name="Normal 7 9 2 2 2 3 2" xfId="28955" xr:uid="{5F917D48-4F1B-4B93-A25D-AD1D9110EBB6}"/>
    <cellStyle name="Normal 7 9 2 2 2 3 3" xfId="18977" xr:uid="{5F01B0CE-0AEF-40AE-8AF6-6394A42860FE}"/>
    <cellStyle name="Normal 7 9 2 2 2 4" xfId="11430" xr:uid="{5B92965B-4502-425D-8343-5002168817EF}"/>
    <cellStyle name="Normal 7 9 2 2 2 4 2" xfId="21810" xr:uid="{EC4382FD-FB15-4D27-8555-27EFDA1B470C}"/>
    <cellStyle name="Normal 7 9 2 2 2 5" xfId="25291" xr:uid="{99CC8E3D-D4B8-4B8A-BCE4-EDCA6176E377}"/>
    <cellStyle name="Normal 7 9 2 2 2 6" xfId="14117" xr:uid="{57595528-7EB4-4445-8F59-1E354DAFFCE0}"/>
    <cellStyle name="Normal 7 9 2 2 3" xfId="4385" xr:uid="{EB528A48-2B64-4BDC-8BAB-0FE57D1C1D8E}"/>
    <cellStyle name="Normal 7 9 2 2 3 2" xfId="9156" xr:uid="{E8D964A0-F164-4946-80DB-AB8D069D5C9F}"/>
    <cellStyle name="Normal 7 9 2 2 3 2 2" xfId="29199" xr:uid="{D58B8F9A-5BDF-468E-8C95-FE715D3C18B6}"/>
    <cellStyle name="Normal 7 9 2 2 3 2 3" xfId="19536" xr:uid="{C3ACBE5E-39B4-4333-B2B5-F5429CC797E6}"/>
    <cellStyle name="Normal 7 9 2 2 3 3" xfId="11989" xr:uid="{0D94B800-EF91-4226-824B-57DB58AA52C0}"/>
    <cellStyle name="Normal 7 9 2 2 3 3 2" xfId="22369" xr:uid="{A565410B-6B4B-47B2-A417-B3C674410799}"/>
    <cellStyle name="Normal 7 9 2 2 3 4" xfId="25315" xr:uid="{EA531831-9B22-4B41-ACD8-704165E0FA10}"/>
    <cellStyle name="Normal 7 9 2 2 3 5" xfId="16703" xr:uid="{9C4EFBA3-6C6E-49BD-AC85-870512FC7371}"/>
    <cellStyle name="Normal 7 9 2 2 4" xfId="5523" xr:uid="{18BC8DA5-668A-4E08-B837-D6E5D5825294}"/>
    <cellStyle name="Normal 7 9 2 2 4 2" xfId="28165" xr:uid="{389B0291-07E3-4E2E-9500-1F54470578F6}"/>
    <cellStyle name="Normal 7 9 2 2 4 3" xfId="14819" xr:uid="{4A15D896-DA51-48D9-8AAD-A328E02E30F3}"/>
    <cellStyle name="Normal 7 9 2 2 5" xfId="7272" xr:uid="{02FE9ED2-AE5C-4F82-AC53-CE84C785F709}"/>
    <cellStyle name="Normal 7 9 2 2 5 2" xfId="17652" xr:uid="{E1DCDE85-C82F-40FA-9E8E-32D8F09DF505}"/>
    <cellStyle name="Normal 7 9 2 2 6" xfId="10105" xr:uid="{9A763DA3-65C7-470B-B90A-0B57D73D284E}"/>
    <cellStyle name="Normal 7 9 2 2 6 2" xfId="20485" xr:uid="{491B9786-B64D-46A4-9AB6-CF8D6286570A}"/>
    <cellStyle name="Normal 7 9 2 2 7" xfId="25340" xr:uid="{E73C036E-A05A-4DA2-9D76-D70653EB3182}"/>
    <cellStyle name="Normal 7 9 2 2 8" xfId="13340" xr:uid="{E35BAE62-FA84-42DC-B6E0-509D12519BE2}"/>
    <cellStyle name="Normal 7 9 2 3" xfId="3521" xr:uid="{00000000-0005-0000-0000-000062090000}"/>
    <cellStyle name="Normal 7 9 2 3 2" xfId="4617" xr:uid="{3CBC5E3B-62D7-4DB8-815F-3B4712A8F13D}"/>
    <cellStyle name="Normal 7 9 2 3 2 2" xfId="9388" xr:uid="{7AABAB45-D7FE-46BE-9046-290BB631FB24}"/>
    <cellStyle name="Normal 7 9 2 3 2 2 2" xfId="29354" xr:uid="{324F7A9F-FE78-4615-8C4D-FF47E462CCC9}"/>
    <cellStyle name="Normal 7 9 2 3 2 2 3" xfId="19768" xr:uid="{F5587A6F-B2B0-4149-839D-414E408BA8D0}"/>
    <cellStyle name="Normal 7 9 2 3 2 3" xfId="12221" xr:uid="{B475D31E-70F6-438B-8C9E-ECB57843A29A}"/>
    <cellStyle name="Normal 7 9 2 3 2 3 2" xfId="22601" xr:uid="{BADAC9A4-43D9-4F92-BD81-0DADED5F81E3}"/>
    <cellStyle name="Normal 7 9 2 3 2 4" xfId="22799" xr:uid="{FCC204BA-D332-4134-B6DB-AEF25B42614C}"/>
    <cellStyle name="Normal 7 9 2 3 2 5" xfId="16935" xr:uid="{CCB1FEA2-2B68-4F1C-9FD9-C4B2B1D7B967}"/>
    <cellStyle name="Normal 7 9 2 3 3" xfId="6572" xr:uid="{71E69CFC-40E7-4104-BFBA-4DBE33C2F82D}"/>
    <cellStyle name="Normal 7 9 2 3 3 2" xfId="26622" xr:uid="{F58E0E78-8ECE-42E0-96CB-0D7D2E1A5464}"/>
    <cellStyle name="Normal 7 9 2 3 3 3" xfId="16145" xr:uid="{8D530DF0-F5EF-41BD-A2D4-B3FC36911876}"/>
    <cellStyle name="Normal 7 9 2 3 4" xfId="8598" xr:uid="{CDA5547D-2F80-4A49-B0B1-AB2FA1B1084B}"/>
    <cellStyle name="Normal 7 9 2 3 4 2" xfId="18978" xr:uid="{2236DDA7-9D03-4C60-B54C-5924CE083B3C}"/>
    <cellStyle name="Normal 7 9 2 3 5" xfId="11431" xr:uid="{9791950E-AE78-4758-9E42-C1AECEDCC64D}"/>
    <cellStyle name="Normal 7 9 2 3 5 2" xfId="21811" xr:uid="{83B9B04D-4243-406B-ABFC-78F92A017694}"/>
    <cellStyle name="Normal 7 9 2 3 6" xfId="23912" xr:uid="{E58699ED-2530-462B-88C0-F1DA833FB6D3}"/>
    <cellStyle name="Normal 7 9 2 3 7" xfId="14118" xr:uid="{2D4AAA1A-2B8B-40C1-9A1E-00B7BC6FC7D8}"/>
    <cellStyle name="Normal 7 9 2 4" xfId="3519" xr:uid="{00000000-0005-0000-0000-000063090000}"/>
    <cellStyle name="Normal 7 9 2 4 2" xfId="6570" xr:uid="{0678E052-A05D-47FC-9CF2-7856977E5B03}"/>
    <cellStyle name="Normal 7 9 2 4 2 2" xfId="27943" xr:uid="{3A9EC0DA-80EC-450F-9518-A60478D3153D}"/>
    <cellStyle name="Normal 7 9 2 4 2 3" xfId="16143" xr:uid="{35D206DD-1A1E-4F56-BB7A-53C0916F54B3}"/>
    <cellStyle name="Normal 7 9 2 4 3" xfId="8596" xr:uid="{CDC1C0DC-7ED4-43F3-A6D6-B09549999CB6}"/>
    <cellStyle name="Normal 7 9 2 4 3 2" xfId="18976" xr:uid="{CC7E147F-2D79-4243-B86F-0A56D99A4F7D}"/>
    <cellStyle name="Normal 7 9 2 4 4" xfId="11429" xr:uid="{780E7390-0FB8-4182-9798-6692B3F5C71A}"/>
    <cellStyle name="Normal 7 9 2 4 4 2" xfId="21809" xr:uid="{B7712B30-F3F0-4E71-95FB-C62553CC3BDF}"/>
    <cellStyle name="Normal 7 9 2 4 5" xfId="24355" xr:uid="{8A7F2BD6-0CA8-4A18-9356-1337DE2860AA}"/>
    <cellStyle name="Normal 7 9 2 4 6" xfId="14116" xr:uid="{0AE5AA18-0D24-4CE0-A9B1-8E4BFA177CD5}"/>
    <cellStyle name="Normal 7 9 2 5" xfId="2610" xr:uid="{00000000-0005-0000-0000-000064090000}"/>
    <cellStyle name="Normal 7 9 2 5 2" xfId="5873" xr:uid="{02EC3617-103E-479F-BD91-557718149D0F}"/>
    <cellStyle name="Normal 7 9 2 5 2 2" xfId="27172" xr:uid="{B13239FD-9AD8-4D87-BD9B-30459B012047}"/>
    <cellStyle name="Normal 7 9 2 5 2 3" xfId="15281" xr:uid="{525DCEDE-148E-4FA1-9F80-FA1DD04D1FD9}"/>
    <cellStyle name="Normal 7 9 2 5 3" xfId="7734" xr:uid="{205D57FB-2FDB-4E35-995D-6CAC7E85399C}"/>
    <cellStyle name="Normal 7 9 2 5 3 2" xfId="18114" xr:uid="{5EB5B4F1-ADC4-4B88-A39E-84C73F0E9D54}"/>
    <cellStyle name="Normal 7 9 2 5 4" xfId="10567" xr:uid="{4D04A9D9-B538-4A30-9770-CDF7E0117AE7}"/>
    <cellStyle name="Normal 7 9 2 5 4 2" xfId="20947" xr:uid="{18912B82-CF5D-4537-98C1-8DAAB5D0F50B}"/>
    <cellStyle name="Normal 7 9 2 5 5" xfId="24966" xr:uid="{2F0DDD04-8A76-43E6-BA13-A08E98458436}"/>
    <cellStyle name="Normal 7 9 2 5 6" xfId="12997" xr:uid="{C487D90F-46AF-4631-AB02-F6BE425059FA}"/>
    <cellStyle name="Normal 7 9 2 6" xfId="2418" xr:uid="{00000000-0005-0000-0000-00005F090000}"/>
    <cellStyle name="Normal 7 9 2 6 2" xfId="7544" xr:uid="{F30F222B-9441-437C-A6E0-AB2324CAF431}"/>
    <cellStyle name="Normal 7 9 2 6 2 2" xfId="17924" xr:uid="{D512FE79-C220-4CDE-BC43-6B9FBDDEB87F}"/>
    <cellStyle name="Normal 7 9 2 6 3" xfId="10377" xr:uid="{D89C89ED-B3E0-4384-BC77-325D7C4FD9B0}"/>
    <cellStyle name="Normal 7 9 2 6 3 2" xfId="20757" xr:uid="{2474CED3-A43B-4BE4-8430-346C113529AC}"/>
    <cellStyle name="Normal 7 9 2 6 4" xfId="24959" xr:uid="{550406FD-A150-47E6-9976-E76297CE33A1}"/>
    <cellStyle name="Normal 7 9 2 6 5" xfId="15091" xr:uid="{C83A44F1-13EB-40E5-8915-4667757BAC52}"/>
    <cellStyle name="Normal 7 9 2 7" xfId="4111" xr:uid="{36B8797F-B026-4C66-AFCC-B9C1561C0C3E}"/>
    <cellStyle name="Normal 7 9 2 7 2" xfId="8882" xr:uid="{43CDC3D9-BA1E-48A2-A621-662AA63CF995}"/>
    <cellStyle name="Normal 7 9 2 7 2 2" xfId="19262" xr:uid="{E3962313-9FA7-4DD6-996F-E16BB0636A3E}"/>
    <cellStyle name="Normal 7 9 2 7 3" xfId="11715" xr:uid="{4161F892-B5CC-433F-905F-6E4810BBB2DC}"/>
    <cellStyle name="Normal 7 9 2 7 3 2" xfId="22095" xr:uid="{90F7AEA4-E403-4901-A36D-A8A0F46E7D5C}"/>
    <cellStyle name="Normal 7 9 2 7 4" xfId="16429" xr:uid="{E259559B-E094-468A-B09B-CD3885E79875}"/>
    <cellStyle name="Normal 7 9 2 8" xfId="5522" xr:uid="{98E0A974-EB5B-4BF5-B155-2665B9E0977B}"/>
    <cellStyle name="Normal 7 9 2 8 2" xfId="14818" xr:uid="{6E89D7F4-0805-46B7-9E60-9A344E5140B1}"/>
    <cellStyle name="Normal 7 9 2 9" xfId="7271" xr:uid="{D2DBE619-47FE-4865-9554-1EE6952CBB47}"/>
    <cellStyle name="Normal 7 9 2 9 2" xfId="17651" xr:uid="{F78EBC94-14F7-4DF1-8ADE-C5E769662C9F}"/>
    <cellStyle name="Normal 7 9 3" xfId="1529" xr:uid="{00000000-0005-0000-0000-0000D2070000}"/>
    <cellStyle name="Normal 7 9 3 2" xfId="3522" xr:uid="{00000000-0005-0000-0000-000066090000}"/>
    <cellStyle name="Normal 7 9 3 2 2" xfId="6573" xr:uid="{9F0A2FA7-3928-4EB9-A863-E47676CD7690}"/>
    <cellStyle name="Normal 7 9 3 2 2 2" xfId="25685" xr:uid="{7C940A72-1C14-4D0A-B528-F3F82AED5172}"/>
    <cellStyle name="Normal 7 9 3 2 2 3" xfId="26414" xr:uid="{0CC7C559-802F-4B94-AA77-4C0A16656359}"/>
    <cellStyle name="Normal 7 9 3 2 2 4" xfId="16146" xr:uid="{49D0CC1E-D9B2-48D9-8085-08641E1A7354}"/>
    <cellStyle name="Normal 7 9 3 2 3" xfId="8599" xr:uid="{5D1E7105-FCF4-4747-80CD-AAF0B5E4D8EC}"/>
    <cellStyle name="Normal 7 9 3 2 3 2" xfId="28956" xr:uid="{32FBB707-5394-4C92-83F9-7C9EF9C45FD5}"/>
    <cellStyle name="Normal 7 9 3 2 3 3" xfId="18979" xr:uid="{E4638DAA-1718-4007-9964-207D65BA3D50}"/>
    <cellStyle name="Normal 7 9 3 2 4" xfId="11432" xr:uid="{8F06EF70-C52F-4EE6-A142-976E630723EC}"/>
    <cellStyle name="Normal 7 9 3 2 4 2" xfId="21812" xr:uid="{5E25D8AD-D880-4A1C-A626-6B9B0DB887FF}"/>
    <cellStyle name="Normal 7 9 3 2 5" xfId="24036" xr:uid="{B900FF44-0CD6-47EE-BE3E-92F621776826}"/>
    <cellStyle name="Normal 7 9 3 2 6" xfId="14119" xr:uid="{92C9E29A-A929-4803-9480-90B080FCCAA0}"/>
    <cellStyle name="Normal 7 9 3 3" xfId="2854" xr:uid="{00000000-0005-0000-0000-000067090000}"/>
    <cellStyle name="Normal 7 9 3 3 2" xfId="6066" xr:uid="{552C9DB8-F2FE-4DB7-87DD-2637543458B4}"/>
    <cellStyle name="Normal 7 9 3 3 2 2" xfId="27098" xr:uid="{C305AF17-1FC2-42EB-9385-6EB7FB692611}"/>
    <cellStyle name="Normal 7 9 3 3 2 3" xfId="15522" xr:uid="{00B05003-6DAD-46AB-8D7A-3081755121F7}"/>
    <cellStyle name="Normal 7 9 3 3 3" xfId="7975" xr:uid="{96CEEA5A-E54D-4FE3-8D32-B1F5FE07FF7E}"/>
    <cellStyle name="Normal 7 9 3 3 3 2" xfId="18355" xr:uid="{C2185AB7-E1D9-4136-A3D8-3FE27D6DAC9A}"/>
    <cellStyle name="Normal 7 9 3 3 4" xfId="10808" xr:uid="{56A3599A-7953-459B-A1A3-4A71B18D1E50}"/>
    <cellStyle name="Normal 7 9 3 3 4 2" xfId="21188" xr:uid="{04356900-E566-4A9B-AB64-9298087B8874}"/>
    <cellStyle name="Normal 7 9 3 3 5" xfId="22976" xr:uid="{80DE1E42-C673-47AD-B52E-CA9A21F5EB24}"/>
    <cellStyle name="Normal 7 9 3 3 6" xfId="13339" xr:uid="{2EBF2D73-5A9B-4896-A377-105375220801}"/>
    <cellStyle name="Normal 7 9 3 4" xfId="4233" xr:uid="{009F3A9E-D472-4C57-A8C3-6EC8071C48E8}"/>
    <cellStyle name="Normal 7 9 3 4 2" xfId="9004" xr:uid="{89A1C875-00DB-4A28-BCFE-966AC653E27C}"/>
    <cellStyle name="Normal 7 9 3 4 2 2" xfId="29077" xr:uid="{3407352C-E7D0-44FC-BE36-DC3434CC1F7E}"/>
    <cellStyle name="Normal 7 9 3 4 2 3" xfId="19384" xr:uid="{6A467CD1-AD66-4DE1-A7EC-FE546128C4B6}"/>
    <cellStyle name="Normal 7 9 3 4 3" xfId="11837" xr:uid="{94A68735-F083-4BB4-A6F2-891A9D3076A4}"/>
    <cellStyle name="Normal 7 9 3 4 3 2" xfId="22217" xr:uid="{DF5D69F8-067E-4B5B-9C60-25DFF1B221CF}"/>
    <cellStyle name="Normal 7 9 3 4 4" xfId="25300" xr:uid="{A333E4D4-8266-4CAC-9652-DF09A9050DE2}"/>
    <cellStyle name="Normal 7 9 3 4 5" xfId="16551" xr:uid="{BA17A702-172F-4B25-A816-765D2D3BF28F}"/>
    <cellStyle name="Normal 7 9 3 5" xfId="5524" xr:uid="{E23AF0C2-CA43-438E-8DB3-48A5553C1FFF}"/>
    <cellStyle name="Normal 7 9 3 5 2" xfId="26740" xr:uid="{9A010853-80A8-43CE-9504-53BB5BD6511A}"/>
    <cellStyle name="Normal 7 9 3 5 3" xfId="14820" xr:uid="{EBC047F0-F2C2-4A19-B843-85B9C3176CDD}"/>
    <cellStyle name="Normal 7 9 3 6" xfId="7273" xr:uid="{270FBFB5-488C-4813-B979-BE8050EF08E5}"/>
    <cellStyle name="Normal 7 9 3 6 2" xfId="17653" xr:uid="{380EE030-134D-4F2D-B8F3-937D0548DDD5}"/>
    <cellStyle name="Normal 7 9 3 7" xfId="10106" xr:uid="{AACECB7E-D3E8-45EC-9BA8-3B9034382EBF}"/>
    <cellStyle name="Normal 7 9 3 7 2" xfId="20486" xr:uid="{FF0948E6-3860-47FA-8C35-5FB7EBF99BE8}"/>
    <cellStyle name="Normal 7 9 3 8" xfId="25235" xr:uid="{2B26FE36-D5EB-49E0-8D5B-041DA3CE7730}"/>
    <cellStyle name="Normal 7 9 3 9" xfId="12809" xr:uid="{1E100D0D-8A53-490A-AD82-5F618450BFD0}"/>
    <cellStyle name="Normal 7 9 4" xfId="1530" xr:uid="{00000000-0005-0000-0000-0000D3070000}"/>
    <cellStyle name="Normal 7 9 4 2" xfId="4618" xr:uid="{D8ADD1F9-5E09-4A26-B899-6466160604EE}"/>
    <cellStyle name="Normal 7 9 4 2 2" xfId="9389" xr:uid="{AC745180-8B0D-4883-BD43-41C6A6499E9B}"/>
    <cellStyle name="Normal 7 9 4 2 2 2" xfId="29355" xr:uid="{BDA279B8-AB6C-4947-86E1-AE57EF99F92E}"/>
    <cellStyle name="Normal 7 9 4 2 2 3" xfId="19769" xr:uid="{7EB3FA25-948C-443D-B0D2-DD14CCA3A367}"/>
    <cellStyle name="Normal 7 9 4 2 3" xfId="12222" xr:uid="{538A9DFF-DB48-4A6F-A5FB-46A052E34D48}"/>
    <cellStyle name="Normal 7 9 4 2 3 2" xfId="22602" xr:uid="{47F9D50A-E47B-4A77-9DE0-3A0EF4481ACF}"/>
    <cellStyle name="Normal 7 9 4 2 4" xfId="23198" xr:uid="{93A2BE3E-37AB-4CCA-9D02-CC359A5B0EFC}"/>
    <cellStyle name="Normal 7 9 4 2 5" xfId="16936" xr:uid="{F6F170E3-636C-4A4C-B98C-D8444EF2B468}"/>
    <cellStyle name="Normal 7 9 4 3" xfId="5525" xr:uid="{A396F996-239A-445A-A6F4-F14DAC58772C}"/>
    <cellStyle name="Normal 7 9 4 3 2" xfId="26858" xr:uid="{5FCF35A9-5BF2-4855-B4E3-941F78CE0889}"/>
    <cellStyle name="Normal 7 9 4 3 3" xfId="14821" xr:uid="{E3A07064-7A3C-4C6B-9FE2-6C6913CA03C8}"/>
    <cellStyle name="Normal 7 9 4 4" xfId="7274" xr:uid="{99717AD7-F2BA-465A-A409-687E2EDF3698}"/>
    <cellStyle name="Normal 7 9 4 4 2" xfId="17654" xr:uid="{89BFB8D1-6EF1-45D4-AEBC-6E948CAC5C3F}"/>
    <cellStyle name="Normal 7 9 4 5" xfId="10107" xr:uid="{9C473F4B-F41A-4FED-8117-317196EB172E}"/>
    <cellStyle name="Normal 7 9 4 5 2" xfId="20487" xr:uid="{548150CA-1959-42AD-A8A0-4CD85AEC1CF9}"/>
    <cellStyle name="Normal 7 9 4 6" xfId="23316" xr:uid="{90438584-0BBD-4922-A6AD-5FA93D3E3B84}"/>
    <cellStyle name="Normal 7 9 4 7" xfId="14120" xr:uid="{8BCF2BE3-836B-4051-A553-2CD533FD4E0B}"/>
    <cellStyle name="Normal 7 9 5" xfId="3006" xr:uid="{00000000-0005-0000-0000-000069090000}"/>
    <cellStyle name="Normal 7 9 5 2" xfId="6154" xr:uid="{B6FA53FF-BD14-4883-9FCA-C451B43DC22F}"/>
    <cellStyle name="Normal 7 9 5 2 2" xfId="23780" xr:uid="{AB3A175D-8D8C-4590-9045-6040641ADC6E}"/>
    <cellStyle name="Normal 7 9 5 2 3" xfId="26292" xr:uid="{86D19EBE-A986-4E9E-846A-05B5E7E4364F}"/>
    <cellStyle name="Normal 7 9 5 2 4" xfId="15632" xr:uid="{C77432AA-AAAE-413F-A7F0-44CCC9BE276F}"/>
    <cellStyle name="Normal 7 9 5 3" xfId="8085" xr:uid="{E12B3A7A-1B5F-471C-BAD1-6D27964F06D5}"/>
    <cellStyle name="Normal 7 9 5 3 2" xfId="28773" xr:uid="{4F86F4A4-BA89-4E1F-88FD-EB8406010FEF}"/>
    <cellStyle name="Normal 7 9 5 3 3" xfId="18465" xr:uid="{BAD2C3DC-50E5-46F3-9397-9944D636B453}"/>
    <cellStyle name="Normal 7 9 5 4" xfId="10918" xr:uid="{03CEEDD0-8ED3-4A45-AB13-ECADDFE2B3DF}"/>
    <cellStyle name="Normal 7 9 5 4 2" xfId="21298" xr:uid="{72734BA9-5ED0-4982-AA4B-8F25F03ECF4B}"/>
    <cellStyle name="Normal 7 9 5 5" xfId="25229" xr:uid="{90B76BFE-3D6B-4351-9FA1-CED203962F0C}"/>
    <cellStyle name="Normal 7 9 5 6" xfId="13507" xr:uid="{DED0737A-E3B6-4662-88E6-FA3B4431B0EB}"/>
    <cellStyle name="Normal 7 9 6" xfId="2447" xr:uid="{00000000-0005-0000-0000-00006A090000}"/>
    <cellStyle name="Normal 7 9 6 2" xfId="5740" xr:uid="{A21802D7-3AEA-4613-B0DA-95F88FA7F82F}"/>
    <cellStyle name="Normal 7 9 6 2 2" xfId="27497" xr:uid="{5D6EAF00-91E5-4FB9-8357-3EC29A50CE84}"/>
    <cellStyle name="Normal 7 9 6 2 3" xfId="15118" xr:uid="{99DD2ACB-D84D-48D7-812C-0B64F51EBC04}"/>
    <cellStyle name="Normal 7 9 6 3" xfId="7571" xr:uid="{3B84B987-E9BD-47E8-8E0B-76567E116218}"/>
    <cellStyle name="Normal 7 9 6 3 2" xfId="17951" xr:uid="{6450F13B-32CA-46A3-876C-9C17F54CA193}"/>
    <cellStyle name="Normal 7 9 6 4" xfId="10404" xr:uid="{111254B1-4478-47D7-BFD6-1CC71E53BAB8}"/>
    <cellStyle name="Normal 7 9 6 4 2" xfId="20784" xr:uid="{BE947B0F-D3ED-4B4B-A0F9-7A3F338B9393}"/>
    <cellStyle name="Normal 7 9 6 5" xfId="25507" xr:uid="{EC12210C-C328-4352-AEFD-0D3884467429}"/>
    <cellStyle name="Normal 7 9 6 6" xfId="12834" xr:uid="{141FE04E-C5AC-4063-B82F-950C701F3659}"/>
    <cellStyle name="Normal 7 9 7" xfId="2201" xr:uid="{00000000-0005-0000-0000-00005E090000}"/>
    <cellStyle name="Normal 7 9 7 2" xfId="7327" xr:uid="{8B458AC3-BF4E-4537-BF0E-72146AA9668A}"/>
    <cellStyle name="Normal 7 9 7 2 2" xfId="17707" xr:uid="{43837D5F-C8CE-4C8C-86D5-A7E1C7E81EFA}"/>
    <cellStyle name="Normal 7 9 7 3" xfId="10160" xr:uid="{E2615F79-4C90-46EC-895F-F2469CD45BB7}"/>
    <cellStyle name="Normal 7 9 7 3 2" xfId="20540" xr:uid="{0B6BD076-43E3-4F2B-BF44-4B8152ACA325}"/>
    <cellStyle name="Normal 7 9 7 4" xfId="25160" xr:uid="{5C574672-E70C-4BCA-AD6E-EB39F0C3BE09}"/>
    <cellStyle name="Normal 7 9 7 5" xfId="14874" xr:uid="{E7A8736D-B587-49E7-8DDE-5C8B07073C9C}"/>
    <cellStyle name="Normal 7 9 8" xfId="4091" xr:uid="{48F81BFA-E56C-457E-B821-421005CE6B7E}"/>
    <cellStyle name="Normal 7 9 8 2" xfId="8867" xr:uid="{59624F85-188A-4DC5-A973-CF535F1C3006}"/>
    <cellStyle name="Normal 7 9 8 2 2" xfId="19247" xr:uid="{CDB4CDA9-5A88-4F7A-8E89-E6070286E791}"/>
    <cellStyle name="Normal 7 9 8 3" xfId="11700" xr:uid="{40C1D1E6-17D1-4C02-B55F-22DC85EC4E61}"/>
    <cellStyle name="Normal 7 9 8 3 2" xfId="22080" xr:uid="{3EE5F332-23BB-4E00-9F4E-A0451E045FBC}"/>
    <cellStyle name="Normal 7 9 8 4" xfId="16414" xr:uid="{EF23CB9C-EB5D-4D45-A085-DAB83BF58FDF}"/>
    <cellStyle name="Normal 7 9 9" xfId="5521" xr:uid="{F22B49DA-465D-43F1-B44D-B8C43A47CDDB}"/>
    <cellStyle name="Normal 7 9 9 2" xfId="14817" xr:uid="{91B81AB7-D6D7-4DD6-8F25-8A293600F6FB}"/>
    <cellStyle name="Normal 8" xfId="1531" xr:uid="{00000000-0005-0000-0000-0000D4070000}"/>
    <cellStyle name="Normal 8 2" xfId="29580" xr:uid="{642610B3-64E9-42AF-815C-4FE869EEE9E0}"/>
    <cellStyle name="Normal 8 3" xfId="29579"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6" xr:uid="{4AB69308-8C32-4387-B887-18F04195A9A2}"/>
    <cellStyle name="Normal 9 3 10 2" xfId="14822" xr:uid="{A568E98C-0400-4732-81B2-5DA889B4ECC9}"/>
    <cellStyle name="Normal 9 3 11" xfId="7275" xr:uid="{9C31A94E-E47B-4C4E-AA50-31C830FC9793}"/>
    <cellStyle name="Normal 9 3 11 2" xfId="17655" xr:uid="{67475792-A064-4C8D-8F2B-D3C95F0869EB}"/>
    <cellStyle name="Normal 9 3 12" xfId="10108" xr:uid="{DF1350DD-95C6-4B0B-A47F-46C905C02413}"/>
    <cellStyle name="Normal 9 3 12 2" xfId="20488" xr:uid="{9E81BCD6-4B82-4560-9838-C4DA59AE953D}"/>
    <cellStyle name="Normal 9 3 13" xfId="23744" xr:uid="{EFC3CC01-DF8D-4E46-A1DC-29C2FC1E6D88}"/>
    <cellStyle name="Normal 9 3 14" xfId="12451" xr:uid="{7C092815-7879-4DBB-9138-F2CA8A4D8BC0}"/>
    <cellStyle name="Normal 9 3 2" xfId="1535" xr:uid="{00000000-0005-0000-0000-0000D8070000}"/>
    <cellStyle name="Normal 9 3 2 10" xfId="10109" xr:uid="{1BC54D58-FAE8-4CA5-A215-072C3D163546}"/>
    <cellStyle name="Normal 9 3 2 10 2" xfId="20489" xr:uid="{500DC43B-85D7-41C4-B7B1-5C329AD74604}"/>
    <cellStyle name="Normal 9 3 2 11" xfId="24686" xr:uid="{5DEB5EAF-D9A4-4538-8400-0E86CE3B6390}"/>
    <cellStyle name="Normal 9 3 2 12" xfId="12652" xr:uid="{AF7FA52A-556F-406A-9630-C99BE17F1F57}"/>
    <cellStyle name="Normal 9 3 2 2" xfId="1536" xr:uid="{00000000-0005-0000-0000-0000D9070000}"/>
    <cellStyle name="Normal 9 3 2 2 2" xfId="3524" xr:uid="{00000000-0005-0000-0000-000071090000}"/>
    <cellStyle name="Normal 9 3 2 2 2 2" xfId="6575" xr:uid="{61E38F25-4671-45E7-BD26-CC1FC625D228}"/>
    <cellStyle name="Normal 9 3 2 2 2 2 2" xfId="26590" xr:uid="{F0803882-E7BA-4ACA-BBDF-86736E543627}"/>
    <cellStyle name="Normal 9 3 2 2 2 2 3" xfId="26568" xr:uid="{0351A92C-BD2E-4958-9C3A-F12228850566}"/>
    <cellStyle name="Normal 9 3 2 2 2 2 4" xfId="16148" xr:uid="{9C18D614-3BE3-4ED2-B560-BC5AE95B75E3}"/>
    <cellStyle name="Normal 9 3 2 2 2 3" xfId="8601" xr:uid="{BE65C509-C0C6-4A1F-A374-1EE3062AE055}"/>
    <cellStyle name="Normal 9 3 2 2 2 3 2" xfId="28957" xr:uid="{F5C6AB54-623F-423B-8FEB-05CC38DA7056}"/>
    <cellStyle name="Normal 9 3 2 2 2 3 3" xfId="18981" xr:uid="{58225118-F29B-45F9-AD0C-8AC1797B9542}"/>
    <cellStyle name="Normal 9 3 2 2 2 4" xfId="11434" xr:uid="{0754E3CA-D1D0-46A2-922E-A5798C8C4CDC}"/>
    <cellStyle name="Normal 9 3 2 2 2 4 2" xfId="21814" xr:uid="{8A7075DA-2E26-4DA4-AD72-161C96E19338}"/>
    <cellStyle name="Normal 9 3 2 2 2 5" xfId="22766" xr:uid="{473C9031-F318-43FC-8658-85A28AA83484}"/>
    <cellStyle name="Normal 9 3 2 2 2 6" xfId="14122" xr:uid="{36C99B2C-4255-4078-A427-390C0CBB97A7}"/>
    <cellStyle name="Normal 9 3 2 2 3" xfId="4387" xr:uid="{E27B2987-F417-471D-AC9A-5B85DC1F6FAF}"/>
    <cellStyle name="Normal 9 3 2 2 3 2" xfId="9158" xr:uid="{C9B63629-3B96-4B96-B02A-E368C9D52F0A}"/>
    <cellStyle name="Normal 9 3 2 2 3 2 2" xfId="29201" xr:uid="{C689CD34-05DE-485A-9208-CBE8032D66E4}"/>
    <cellStyle name="Normal 9 3 2 2 3 2 3" xfId="19538" xr:uid="{69A4B702-2460-4A63-A202-6E5DC53D42CC}"/>
    <cellStyle name="Normal 9 3 2 2 3 3" xfId="11991" xr:uid="{A64A7DEC-A52B-478E-A0CF-B335B93A1206}"/>
    <cellStyle name="Normal 9 3 2 2 3 3 2" xfId="22371" xr:uid="{BE7DD643-6BFB-4834-8244-F58057CE6FFB}"/>
    <cellStyle name="Normal 9 3 2 2 3 4" xfId="25575" xr:uid="{885E0AA7-5309-4C8F-8AFC-41E170CCFB76}"/>
    <cellStyle name="Normal 9 3 2 2 3 5" xfId="16705" xr:uid="{B11F47EB-650E-41F7-8C7F-DC0E51B318B7}"/>
    <cellStyle name="Normal 9 3 2 2 4" xfId="5528" xr:uid="{CEE07FD4-DFF8-429E-A5B3-76FBAA538174}"/>
    <cellStyle name="Normal 9 3 2 2 4 2" xfId="25909" xr:uid="{A8A7DD7F-D3B1-452D-9F03-130165BDB4E3}"/>
    <cellStyle name="Normal 9 3 2 2 4 3" xfId="14824" xr:uid="{96E8603D-D717-4175-B56A-2F95F56301C6}"/>
    <cellStyle name="Normal 9 3 2 2 5" xfId="7277" xr:uid="{6B92E09E-A16F-4BB5-B821-2619DD7E833B}"/>
    <cellStyle name="Normal 9 3 2 2 5 2" xfId="17657" xr:uid="{40A4B931-8544-4AA6-B9D8-6EC501CF4EFF}"/>
    <cellStyle name="Normal 9 3 2 2 6" xfId="10110" xr:uid="{EF10A58C-DD50-4A43-9814-8E6A895118D0}"/>
    <cellStyle name="Normal 9 3 2 2 6 2" xfId="20490" xr:uid="{4B3C97CB-024F-4C41-913F-4A34ED604898}"/>
    <cellStyle name="Normal 9 3 2 2 7" xfId="23429" xr:uid="{FEBA0127-C05C-429D-AF95-30B2175C1BAB}"/>
    <cellStyle name="Normal 9 3 2 2 8" xfId="13342" xr:uid="{35E799C1-7A84-46DF-95C6-B6E06589CD95}"/>
    <cellStyle name="Normal 9 3 2 3" xfId="3525" xr:uid="{00000000-0005-0000-0000-000072090000}"/>
    <cellStyle name="Normal 9 3 2 3 2" xfId="4619" xr:uid="{6FF08757-DE2A-4275-8283-E148E5712689}"/>
    <cellStyle name="Normal 9 3 2 3 2 2" xfId="9390" xr:uid="{6E7266DC-E246-460E-B844-E5ADFCFCE88E}"/>
    <cellStyle name="Normal 9 3 2 3 2 2 2" xfId="29356" xr:uid="{5546639A-11D4-45FA-8D46-304C4BA7C982}"/>
    <cellStyle name="Normal 9 3 2 3 2 2 3" xfId="19770" xr:uid="{83DCD948-8322-471E-96D6-2BE36C0E0B8B}"/>
    <cellStyle name="Normal 9 3 2 3 2 3" xfId="12223" xr:uid="{77152B59-0C8D-4D29-819F-1C430B6F5E84}"/>
    <cellStyle name="Normal 9 3 2 3 2 3 2" xfId="22603" xr:uid="{859336DA-A2E4-4CC5-94C0-330CB1E77B4A}"/>
    <cellStyle name="Normal 9 3 2 3 2 4" xfId="25151" xr:uid="{95F16352-F41C-487A-A8FE-E650FFA413CA}"/>
    <cellStyle name="Normal 9 3 2 3 2 5" xfId="16937" xr:uid="{FD0F13F0-0D44-4D21-AD6D-D0F8848807FB}"/>
    <cellStyle name="Normal 9 3 2 3 3" xfId="6576" xr:uid="{6FB8331A-94A3-4B8A-A948-FAF3E56A6F2D}"/>
    <cellStyle name="Normal 9 3 2 3 3 2" xfId="27113" xr:uid="{59108EC7-E465-4179-9BF7-F9579AE7F628}"/>
    <cellStyle name="Normal 9 3 2 3 3 3" xfId="16149" xr:uid="{B93DD648-8961-4474-98DC-0C4F16FFF4F4}"/>
    <cellStyle name="Normal 9 3 2 3 4" xfId="8602" xr:uid="{AFAEEE0F-E538-4F57-B2EA-299EB1BD6D4B}"/>
    <cellStyle name="Normal 9 3 2 3 4 2" xfId="18982" xr:uid="{033BDA48-367F-4178-97F8-450D1D9264C1}"/>
    <cellStyle name="Normal 9 3 2 3 5" xfId="11435" xr:uid="{5DE2EA4C-89F2-457B-B198-E2D1412814EB}"/>
    <cellStyle name="Normal 9 3 2 3 5 2" xfId="21815" xr:uid="{F4386B4F-BCED-4175-8B61-A3CB71AA11DC}"/>
    <cellStyle name="Normal 9 3 2 3 6" xfId="25317" xr:uid="{3B006FC9-8001-4A77-A9E7-4CB5D00079BA}"/>
    <cellStyle name="Normal 9 3 2 3 7" xfId="14123" xr:uid="{903689EE-9658-42CF-8D49-606DEBCAB0F4}"/>
    <cellStyle name="Normal 9 3 2 4" xfId="3523" xr:uid="{00000000-0005-0000-0000-000073090000}"/>
    <cellStyle name="Normal 9 3 2 4 2" xfId="6574" xr:uid="{5283ABC6-868A-4872-8CDA-0E032B3FEECC}"/>
    <cellStyle name="Normal 9 3 2 4 2 2" xfId="27312" xr:uid="{E759B78A-09C9-4956-A608-A54D9F15E544}"/>
    <cellStyle name="Normal 9 3 2 4 2 3" xfId="16147" xr:uid="{BAD269DF-945F-48A2-BC0C-885B2C589E9B}"/>
    <cellStyle name="Normal 9 3 2 4 3" xfId="8600" xr:uid="{A128BC4B-7B2D-4134-BAC5-8B8F05D5B6C9}"/>
    <cellStyle name="Normal 9 3 2 4 3 2" xfId="18980" xr:uid="{1B2054EF-017C-4DB4-8B36-266285B1A17F}"/>
    <cellStyle name="Normal 9 3 2 4 4" xfId="11433" xr:uid="{1392F5DF-4C3A-43B1-867F-D9F3C38BC9C7}"/>
    <cellStyle name="Normal 9 3 2 4 4 2" xfId="21813" xr:uid="{46AB251A-BBC9-4859-9035-7B6C9672AB9D}"/>
    <cellStyle name="Normal 9 3 2 4 5" xfId="24520" xr:uid="{3293725D-68A0-49DF-AB13-9B5C3649138B}"/>
    <cellStyle name="Normal 9 3 2 4 6" xfId="14121" xr:uid="{3C7EE531-5917-4876-A99E-9E763E08FA1E}"/>
    <cellStyle name="Normal 9 3 2 5" xfId="2526" xr:uid="{00000000-0005-0000-0000-000074090000}"/>
    <cellStyle name="Normal 9 3 2 5 2" xfId="5802" xr:uid="{BA1FC189-CC32-4908-A6F3-449251551132}"/>
    <cellStyle name="Normal 9 3 2 5 2 2" xfId="26279" xr:uid="{746CC66A-430C-40AA-B33E-C96387308F6A}"/>
    <cellStyle name="Normal 9 3 2 5 2 3" xfId="15197" xr:uid="{4FBAA3F0-9E8D-4249-BAF6-0A3B738BE1A0}"/>
    <cellStyle name="Normal 9 3 2 5 3" xfId="7650" xr:uid="{723FC09F-28D5-4033-B6C5-1ED5C325B9E9}"/>
    <cellStyle name="Normal 9 3 2 5 3 2" xfId="18030" xr:uid="{6EC2B81E-B5EB-49D3-B1B1-55455B5CEDED}"/>
    <cellStyle name="Normal 9 3 2 5 4" xfId="10483" xr:uid="{8F39D43A-086C-4288-82CB-BD83698E7AE9}"/>
    <cellStyle name="Normal 9 3 2 5 4 2" xfId="20863" xr:uid="{C0432212-6FE0-47AA-B2CE-E034E93B3709}"/>
    <cellStyle name="Normal 9 3 2 5 5" xfId="24002" xr:uid="{E0BC0D57-DAEB-4749-9ABE-7C74061882A6}"/>
    <cellStyle name="Normal 9 3 2 5 6" xfId="12913" xr:uid="{64F7EB20-D3DD-4F99-A29B-F99DA7E032F6}"/>
    <cellStyle name="Normal 9 3 2 6" xfId="2419" xr:uid="{00000000-0005-0000-0000-00006F090000}"/>
    <cellStyle name="Normal 9 3 2 6 2" xfId="7545" xr:uid="{18E3346C-DEEB-42CA-B8E8-FCF6F9B5D706}"/>
    <cellStyle name="Normal 9 3 2 6 2 2" xfId="17925" xr:uid="{7B14F1E8-5CB3-4D04-88DC-62867B25823F}"/>
    <cellStyle name="Normal 9 3 2 6 3" xfId="10378" xr:uid="{984BA9BD-FA5A-4052-8DEC-195A1F1B88F9}"/>
    <cellStyle name="Normal 9 3 2 6 3 2" xfId="20758" xr:uid="{11D5DB19-4C6B-4B78-8B41-7C409A0D3D62}"/>
    <cellStyle name="Normal 9 3 2 6 4" xfId="24070" xr:uid="{7366DBB6-5278-4923-BE64-761B236DD20F}"/>
    <cellStyle name="Normal 9 3 2 6 5" xfId="15092" xr:uid="{E7F115EA-2FDE-49DD-BF05-7ADE10036302}"/>
    <cellStyle name="Normal 9 3 2 7" xfId="4112" xr:uid="{9374BC6B-CD1E-475B-9BAB-2BFD3E7E9320}"/>
    <cellStyle name="Normal 9 3 2 7 2" xfId="8883" xr:uid="{A61FC122-8D78-4D4A-A33E-86158FD08CBC}"/>
    <cellStyle name="Normal 9 3 2 7 2 2" xfId="19263" xr:uid="{1095D0D4-4003-49DA-BD17-D1D71DD9D6E1}"/>
    <cellStyle name="Normal 9 3 2 7 3" xfId="11716" xr:uid="{B616AC3F-9AD3-40AF-B637-9B5A4397BAC2}"/>
    <cellStyle name="Normal 9 3 2 7 3 2" xfId="22096" xr:uid="{5405AB12-6C71-49A2-B6DB-AC19F94DA733}"/>
    <cellStyle name="Normal 9 3 2 7 4" xfId="16430" xr:uid="{AFD7D77D-6E71-4609-A560-60461BEFFA16}"/>
    <cellStyle name="Normal 9 3 2 8" xfId="5527" xr:uid="{0786BECE-6A31-42EE-9331-D7C14B15827F}"/>
    <cellStyle name="Normal 9 3 2 8 2" xfId="14823" xr:uid="{E8AC801E-8E0D-4CA7-87D8-B60EB549F231}"/>
    <cellStyle name="Normal 9 3 2 9" xfId="7276" xr:uid="{1517974F-697C-4760-A4F0-3C47F1C94A8B}"/>
    <cellStyle name="Normal 9 3 2 9 2" xfId="17656" xr:uid="{DE31666C-6B51-4798-B538-A1ABF840A24C}"/>
    <cellStyle name="Normal 9 3 3" xfId="1537" xr:uid="{00000000-0005-0000-0000-0000DA070000}"/>
    <cellStyle name="Normal 9 3 3 10" xfId="23614" xr:uid="{3BCD0679-C73A-4CA7-8DE7-B52FB445084D}"/>
    <cellStyle name="Normal 9 3 3 11" xfId="12810" xr:uid="{91C452CE-9E4D-4EF8-A993-3020E53F17F0}"/>
    <cellStyle name="Normal 9 3 3 2" xfId="2855" xr:uid="{00000000-0005-0000-0000-000076090000}"/>
    <cellStyle name="Normal 9 3 3 2 2" xfId="3527" xr:uid="{00000000-0005-0000-0000-000077090000}"/>
    <cellStyle name="Normal 9 3 3 2 2 2" xfId="6578" xr:uid="{6A7723EB-2EE4-437A-8B50-4F26B4D25813}"/>
    <cellStyle name="Normal 9 3 3 2 2 2 2" xfId="28287" xr:uid="{C4EC20E2-D990-42AC-B93B-D209FF6FEB0F}"/>
    <cellStyle name="Normal 9 3 3 2 2 2 3" xfId="16151" xr:uid="{401485D3-4685-42AC-835E-069DAD9B283F}"/>
    <cellStyle name="Normal 9 3 3 2 2 3" xfId="8604" xr:uid="{0C64DCB0-EE00-4330-BBAE-C4CE09C45F48}"/>
    <cellStyle name="Normal 9 3 3 2 2 3 2" xfId="18984" xr:uid="{A28F260C-89A8-4BBE-8768-F7AE6E940DD9}"/>
    <cellStyle name="Normal 9 3 3 2 2 4" xfId="11437" xr:uid="{97552286-2148-433B-9FBC-0665C2AECA65}"/>
    <cellStyle name="Normal 9 3 3 2 2 4 2" xfId="21817" xr:uid="{B2C393DF-8126-4368-8AF7-6BAB65457DA5}"/>
    <cellStyle name="Normal 9 3 3 2 2 5" xfId="24587" xr:uid="{5D40A031-63C9-4338-852D-AF4630FDA4FF}"/>
    <cellStyle name="Normal 9 3 3 2 2 6" xfId="14125" xr:uid="{07C518C0-D482-4303-96F0-A414A911B97B}"/>
    <cellStyle name="Normal 9 3 3 2 3" xfId="4388" xr:uid="{7079911C-0C35-4207-B5B1-461F08CE444F}"/>
    <cellStyle name="Normal 9 3 3 2 3 2" xfId="9159" xr:uid="{8C61F030-3F54-425F-A2A5-C40BE4F638EE}"/>
    <cellStyle name="Normal 9 3 3 2 3 2 2" xfId="29202" xr:uid="{DCFE6330-5348-45C4-B582-53E0DB2D0B19}"/>
    <cellStyle name="Normal 9 3 3 2 3 2 3" xfId="19539" xr:uid="{FE6B35BA-54CE-4622-8426-109FA0FA5207}"/>
    <cellStyle name="Normal 9 3 3 2 3 3" xfId="11992" xr:uid="{ED1873BC-6981-4881-89FB-BD30409C6329}"/>
    <cellStyle name="Normal 9 3 3 2 3 3 2" xfId="22372" xr:uid="{162DB640-D77F-4109-AF1E-262506AA9E85}"/>
    <cellStyle name="Normal 9 3 3 2 3 4" xfId="25059" xr:uid="{66680072-9919-429B-ACF2-AF257A99BC67}"/>
    <cellStyle name="Normal 9 3 3 2 3 5" xfId="16706" xr:uid="{C9C36FF6-9680-46A2-AA4D-72745ECFA321}"/>
    <cellStyle name="Normal 9 3 3 2 4" xfId="6067" xr:uid="{C7D4C911-8DBF-4141-A340-0094E99D177D}"/>
    <cellStyle name="Normal 9 3 3 2 4 2" xfId="27294" xr:uid="{072A35AE-ABC6-4E9A-9C1B-874A8ADCBB4C}"/>
    <cellStyle name="Normal 9 3 3 2 4 3" xfId="15523" xr:uid="{37A679C5-8311-4444-AD4B-839E1F2D428B}"/>
    <cellStyle name="Normal 9 3 3 2 5" xfId="7976" xr:uid="{E4E488D4-1900-442E-AFBB-C17D9C705538}"/>
    <cellStyle name="Normal 9 3 3 2 5 2" xfId="18356" xr:uid="{D806CCE6-CF6D-4315-A9BB-79F329C2469C}"/>
    <cellStyle name="Normal 9 3 3 2 6" xfId="10809" xr:uid="{631596A9-0A5E-4D26-BCE7-24E9DA7E79A5}"/>
    <cellStyle name="Normal 9 3 3 2 6 2" xfId="21189" xr:uid="{F54E663C-D6B0-4EF9-AA89-265B5A63BF3B}"/>
    <cellStyle name="Normal 9 3 3 2 7" xfId="23444" xr:uid="{E60959EF-B8BB-45A7-95F4-1FB49FFDAA73}"/>
    <cellStyle name="Normal 9 3 3 2 8" xfId="13343" xr:uid="{39DA5A5E-22FB-4B11-ACBA-4E41FDC0A999}"/>
    <cellStyle name="Normal 9 3 3 3" xfId="3528" xr:uid="{00000000-0005-0000-0000-000078090000}"/>
    <cellStyle name="Normal 9 3 3 3 2" xfId="4620" xr:uid="{A374713D-A901-4599-B10D-CC13D0931DCA}"/>
    <cellStyle name="Normal 9 3 3 3 2 2" xfId="9391" xr:uid="{E8D76548-7D73-46DB-A5A0-6DC7BA80E6E2}"/>
    <cellStyle name="Normal 9 3 3 3 2 2 2" xfId="29357" xr:uid="{F0A4D047-D002-44BB-82E4-05B84B3C58C8}"/>
    <cellStyle name="Normal 9 3 3 3 2 2 3" xfId="19771" xr:uid="{BC25623B-F10B-4611-B5CF-A3E12B2FBA57}"/>
    <cellStyle name="Normal 9 3 3 3 2 3" xfId="12224" xr:uid="{21171A98-E1A8-42D9-8F95-452F268B3DE5}"/>
    <cellStyle name="Normal 9 3 3 3 2 3 2" xfId="22604" xr:uid="{761E940A-93EF-4AEE-83CB-2887B5D13FC0}"/>
    <cellStyle name="Normal 9 3 3 3 2 4" xfId="25729" xr:uid="{B3DB446E-A3A6-46D2-93D1-79729B4EBD9F}"/>
    <cellStyle name="Normal 9 3 3 3 2 5" xfId="16938" xr:uid="{3BAA9BC5-FBD5-4756-B541-8C68EC70EE18}"/>
    <cellStyle name="Normal 9 3 3 3 3" xfId="6579" xr:uid="{3E7C5B49-26A9-48A0-B1EB-16F952ADCD21}"/>
    <cellStyle name="Normal 9 3 3 3 3 2" xfId="25828" xr:uid="{E0F86C41-413C-4405-922C-2D186646B34A}"/>
    <cellStyle name="Normal 9 3 3 3 3 3" xfId="16152" xr:uid="{2EDC2F1D-8FA1-4642-A8EE-6DAC4CCBF49E}"/>
    <cellStyle name="Normal 9 3 3 3 4" xfId="8605" xr:uid="{F937617A-9866-491A-B80D-DB7D52A01824}"/>
    <cellStyle name="Normal 9 3 3 3 4 2" xfId="18985" xr:uid="{B8F9D273-24C4-42BD-8DBA-C9018E0BEE6C}"/>
    <cellStyle name="Normal 9 3 3 3 5" xfId="11438" xr:uid="{9CA05CAF-3CD2-48F9-B804-794FAF97446E}"/>
    <cellStyle name="Normal 9 3 3 3 5 2" xfId="21818" xr:uid="{2E2C7C76-5401-45E5-A16C-D2728241448A}"/>
    <cellStyle name="Normal 9 3 3 3 6" xfId="23583" xr:uid="{BB0FC48A-7D4A-4E9B-8CE6-1551AE6EB1FC}"/>
    <cellStyle name="Normal 9 3 3 3 7" xfId="14126" xr:uid="{4B0D0024-DEEB-48B1-B208-10492BB7113C}"/>
    <cellStyle name="Normal 9 3 3 4" xfId="3526" xr:uid="{00000000-0005-0000-0000-000079090000}"/>
    <cellStyle name="Normal 9 3 3 4 2" xfId="6577" xr:uid="{B99FA865-11BE-4BF6-BBC8-756C3A205319}"/>
    <cellStyle name="Normal 9 3 3 4 2 2" xfId="28342" xr:uid="{255980EA-8183-4AB3-B002-61989B34E296}"/>
    <cellStyle name="Normal 9 3 3 4 2 3" xfId="16150" xr:uid="{825A0061-CBCC-474E-B12E-DA3C9AB8FBF2}"/>
    <cellStyle name="Normal 9 3 3 4 3" xfId="8603" xr:uid="{EDDD3162-4000-4AE7-973B-6E814B25B586}"/>
    <cellStyle name="Normal 9 3 3 4 3 2" xfId="18983" xr:uid="{C81C4BA2-C32B-4BDD-9579-A162C733A1ED}"/>
    <cellStyle name="Normal 9 3 3 4 4" xfId="11436" xr:uid="{59CDEEBF-B28F-4680-AA15-E4B8A46F1528}"/>
    <cellStyle name="Normal 9 3 3 4 4 2" xfId="21816" xr:uid="{5D778F1D-331E-4609-B2CB-01422938D893}"/>
    <cellStyle name="Normal 9 3 3 4 5" xfId="25559" xr:uid="{C4D7C70A-92D1-4DEE-85EB-A1D347E35E09}"/>
    <cellStyle name="Normal 9 3 3 4 6" xfId="14124" xr:uid="{D0A22D98-2F19-4B82-AAF8-8359C1431143}"/>
    <cellStyle name="Normal 9 3 3 5" xfId="2629" xr:uid="{00000000-0005-0000-0000-00007A090000}"/>
    <cellStyle name="Normal 9 3 3 5 2" xfId="5890" xr:uid="{88BF2432-3F36-40FA-B829-CF5311DE77F1}"/>
    <cellStyle name="Normal 9 3 3 5 2 2" xfId="26854" xr:uid="{65B3474F-6278-4006-986D-74975B630A93}"/>
    <cellStyle name="Normal 9 3 3 5 2 3" xfId="15300" xr:uid="{0A366597-C1E7-4064-87CC-260111B3960F}"/>
    <cellStyle name="Normal 9 3 3 5 3" xfId="7753" xr:uid="{22F62663-0F23-4A14-91C2-BFBBD697CB34}"/>
    <cellStyle name="Normal 9 3 3 5 3 2" xfId="18133" xr:uid="{455D1F9B-F69D-4F20-9E78-421711729582}"/>
    <cellStyle name="Normal 9 3 3 5 4" xfId="10586" xr:uid="{BFC508BD-8161-43A4-8CD8-B80A7CEA27E2}"/>
    <cellStyle name="Normal 9 3 3 5 4 2" xfId="20966" xr:uid="{11BD6D2A-ED19-4EB5-B3C4-F1E1A93EEDDE}"/>
    <cellStyle name="Normal 9 3 3 5 5" xfId="23962" xr:uid="{66C40D62-EBD9-453C-A9DF-FB0F8B1F16A3}"/>
    <cellStyle name="Normal 9 3 3 5 6" xfId="13016" xr:uid="{C00C63F8-2BB6-4530-9D62-B489A284E5D0}"/>
    <cellStyle name="Normal 9 3 3 6" xfId="4234" xr:uid="{6130F00F-D701-47E5-9461-A7C38D95DFA6}"/>
    <cellStyle name="Normal 9 3 3 6 2" xfId="9005" xr:uid="{326D6A19-844C-489C-A912-5995F1D3F882}"/>
    <cellStyle name="Normal 9 3 3 6 2 2" xfId="19385" xr:uid="{0FB3103F-2348-46D2-B545-2D7F78A74AF5}"/>
    <cellStyle name="Normal 9 3 3 6 3" xfId="11838" xr:uid="{D0C765B0-48B7-42CB-A26F-BABDE2B59E11}"/>
    <cellStyle name="Normal 9 3 3 6 3 2" xfId="22218" xr:uid="{A64476FE-4E13-49DE-8F6E-7D4162D156D4}"/>
    <cellStyle name="Normal 9 3 3 6 4" xfId="23584" xr:uid="{B7A254AC-A05C-4494-B184-D878765317A4}"/>
    <cellStyle name="Normal 9 3 3 6 5" xfId="16552" xr:uid="{038AEEBE-F885-47B6-A792-E217C67B6AEA}"/>
    <cellStyle name="Normal 9 3 3 7" xfId="5529" xr:uid="{5B1B14C9-728F-47BA-BD19-6F296FF658F2}"/>
    <cellStyle name="Normal 9 3 3 7 2" xfId="14825" xr:uid="{0A3CCF14-7F2C-41A5-AB8F-21D6E5C1D48B}"/>
    <cellStyle name="Normal 9 3 3 8" xfId="7278" xr:uid="{A1DF4FDA-E667-42CF-991A-0A657BDCEB46}"/>
    <cellStyle name="Normal 9 3 3 8 2" xfId="17658" xr:uid="{75F396C0-A791-40C5-A302-1571062B9FC2}"/>
    <cellStyle name="Normal 9 3 3 9" xfId="10111" xr:uid="{364D286D-7AB8-4007-B051-3D51C398A02C}"/>
    <cellStyle name="Normal 9 3 3 9 2" xfId="20491" xr:uid="{66761F25-9FCD-4048-B0B9-B2827AD20A95}"/>
    <cellStyle name="Normal 9 3 4" xfId="1538" xr:uid="{00000000-0005-0000-0000-0000DB070000}"/>
    <cellStyle name="Normal 9 3 4 2" xfId="3529" xr:uid="{00000000-0005-0000-0000-00007C090000}"/>
    <cellStyle name="Normal 9 3 4 2 2" xfId="6580" xr:uid="{6618A356-247C-4E38-9B22-E35761120F33}"/>
    <cellStyle name="Normal 9 3 4 2 2 2" xfId="27408" xr:uid="{78283C58-4337-4F5E-907A-0C476131C0BF}"/>
    <cellStyle name="Normal 9 3 4 2 2 3" xfId="16153" xr:uid="{2736BC23-EBD6-494B-BC06-DC7599348600}"/>
    <cellStyle name="Normal 9 3 4 2 3" xfId="8606" xr:uid="{70E87402-024E-4EC9-A648-4CFA0ED01C13}"/>
    <cellStyle name="Normal 9 3 4 2 3 2" xfId="18986" xr:uid="{507C455B-7F40-4F63-81C1-077921D7A82C}"/>
    <cellStyle name="Normal 9 3 4 2 4" xfId="11439" xr:uid="{63D1F73F-52EC-4844-8785-319593B8E85F}"/>
    <cellStyle name="Normal 9 3 4 2 4 2" xfId="21819" xr:uid="{46D59E82-2D72-480A-A5AD-36E85DD9249E}"/>
    <cellStyle name="Normal 9 3 4 2 5" xfId="25189" xr:uid="{C6729B1C-FC30-45DA-A21B-A0D61000CEB8}"/>
    <cellStyle name="Normal 9 3 4 2 6" xfId="14127" xr:uid="{C2699CD7-6B3E-4A9F-8538-CB1683DF136C}"/>
    <cellStyle name="Normal 9 3 4 3" xfId="4386" xr:uid="{E6133B2D-CC91-48B6-BB07-FC4ACA204A72}"/>
    <cellStyle name="Normal 9 3 4 3 2" xfId="9157" xr:uid="{DE2B3788-700E-4C20-94EF-E7D0047DE05E}"/>
    <cellStyle name="Normal 9 3 4 3 2 2" xfId="29200" xr:uid="{2EA7EC9F-15F6-4560-AE9E-92AC68F3E8C4}"/>
    <cellStyle name="Normal 9 3 4 3 2 3" xfId="19537" xr:uid="{6EF1E229-03CC-40CE-BC98-C572DE27BE5E}"/>
    <cellStyle name="Normal 9 3 4 3 3" xfId="11990" xr:uid="{6D9DF767-2519-46C5-A8B7-009C6DDC4BEE}"/>
    <cellStyle name="Normal 9 3 4 3 3 2" xfId="22370" xr:uid="{A793C49A-AB2D-4151-9A2F-5E8F4F2622A3}"/>
    <cellStyle name="Normal 9 3 4 3 4" xfId="24328" xr:uid="{05EE09B5-D67A-468D-BD24-8274E3F53B07}"/>
    <cellStyle name="Normal 9 3 4 3 5" xfId="16704" xr:uid="{C7A8FF0B-26B8-49E9-906D-A257E258E1AE}"/>
    <cellStyle name="Normal 9 3 4 4" xfId="5530" xr:uid="{0541E45C-8FA8-4DDC-AE4A-41D7FFE6877C}"/>
    <cellStyle name="Normal 9 3 4 4 2" xfId="27429" xr:uid="{84F37593-CBFE-4E8E-B4F1-411DCAD0099F}"/>
    <cellStyle name="Normal 9 3 4 4 3" xfId="14826" xr:uid="{987CC3D6-F372-40DF-A5F3-F1E86B3E8B00}"/>
    <cellStyle name="Normal 9 3 4 5" xfId="7279" xr:uid="{32543468-66E4-471F-AE4B-E7E193DBEB6F}"/>
    <cellStyle name="Normal 9 3 4 5 2" xfId="17659" xr:uid="{A022FE02-CBFE-458D-9750-6AC33CDBDB46}"/>
    <cellStyle name="Normal 9 3 4 6" xfId="10112" xr:uid="{AF1CF284-68BC-4F89-BE24-6E00240B38C1}"/>
    <cellStyle name="Normal 9 3 4 6 2" xfId="20492" xr:uid="{A0814FDF-3321-4CD0-9762-8390657455AC}"/>
    <cellStyle name="Normal 9 3 4 7" xfId="25418" xr:uid="{53DD34F4-6E1E-4BAD-A36D-8B7DB8B0E752}"/>
    <cellStyle name="Normal 9 3 4 8" xfId="13341" xr:uid="{54E7A648-BD0A-4B30-993A-CDA43B2594E3}"/>
    <cellStyle name="Normal 9 3 5" xfId="3530" xr:uid="{00000000-0005-0000-0000-00007D090000}"/>
    <cellStyle name="Normal 9 3 5 2" xfId="4621" xr:uid="{77812157-224D-45F5-93B2-E96BD36A1BA0}"/>
    <cellStyle name="Normal 9 3 5 2 2" xfId="9392" xr:uid="{10B53018-6FBC-432D-8766-9B422C21813C}"/>
    <cellStyle name="Normal 9 3 5 2 2 2" xfId="29358" xr:uid="{F055EF98-3209-46D1-AE84-48E8181D908B}"/>
    <cellStyle name="Normal 9 3 5 2 2 3" xfId="19772" xr:uid="{8A20CDC1-FB1F-4637-BACB-B97C86074575}"/>
    <cellStyle name="Normal 9 3 5 2 3" xfId="12225" xr:uid="{C2ED2A5B-91C3-4DAF-9974-55BB288E53A6}"/>
    <cellStyle name="Normal 9 3 5 2 3 2" xfId="22605" xr:uid="{4C031065-FB13-4C84-AD3A-1B27143EB162}"/>
    <cellStyle name="Normal 9 3 5 2 4" xfId="24337" xr:uid="{12F339D8-5AD8-487E-B250-98D8D91C16C9}"/>
    <cellStyle name="Normal 9 3 5 2 5" xfId="16939" xr:uid="{3A761E34-DAF9-4CED-83FC-4540602E74DE}"/>
    <cellStyle name="Normal 9 3 5 3" xfId="6581" xr:uid="{DECD6082-9101-4607-A2E7-14D2E794CBA9}"/>
    <cellStyle name="Normal 9 3 5 3 2" xfId="26280" xr:uid="{2993EB5D-11BC-49F0-8510-C414E8F6ECE9}"/>
    <cellStyle name="Normal 9 3 5 3 3" xfId="16154" xr:uid="{C2337744-4461-4ED3-B6AA-FC0C1A4E1915}"/>
    <cellStyle name="Normal 9 3 5 4" xfId="8607" xr:uid="{62BBD5CF-7534-4D9A-9840-8F76C126DB91}"/>
    <cellStyle name="Normal 9 3 5 4 2" xfId="18987" xr:uid="{02DB4911-7863-4885-9B08-853F465CA199}"/>
    <cellStyle name="Normal 9 3 5 5" xfId="11440" xr:uid="{428BA9B7-F100-4B4E-B08E-96470F79D5BA}"/>
    <cellStyle name="Normal 9 3 5 5 2" xfId="21820" xr:uid="{57264222-481F-4F5C-AB3D-0E06FAD98777}"/>
    <cellStyle name="Normal 9 3 5 6" xfId="24371" xr:uid="{6D4ADB58-0721-42B1-99CD-86F58DAD93B1}"/>
    <cellStyle name="Normal 9 3 5 7" xfId="14128" xr:uid="{C8F30E62-F610-4007-A2DA-B3480F141DB2}"/>
    <cellStyle name="Normal 9 3 6" xfId="3007" xr:uid="{00000000-0005-0000-0000-00007E090000}"/>
    <cellStyle name="Normal 9 3 6 2" xfId="6155" xr:uid="{9C45F147-66EA-4E13-94CB-38655C13975F}"/>
    <cellStyle name="Normal 9 3 6 2 2" xfId="28124" xr:uid="{23CFD813-EE69-42B4-886F-DFABA93A796B}"/>
    <cellStyle name="Normal 9 3 6 2 3" xfId="15633" xr:uid="{FF4C76BB-6578-4299-BB68-6B46DD022FD6}"/>
    <cellStyle name="Normal 9 3 6 3" xfId="8086" xr:uid="{E4AAC665-37B2-497C-80B5-C23BC286C7CD}"/>
    <cellStyle name="Normal 9 3 6 3 2" xfId="18466" xr:uid="{94C97AE5-BB0B-4EC7-A03E-4D8D2DF6FC05}"/>
    <cellStyle name="Normal 9 3 6 4" xfId="10919" xr:uid="{1037EB35-D0C9-42D9-B72A-2F803B1A017A}"/>
    <cellStyle name="Normal 9 3 6 4 2" xfId="21299" xr:uid="{3CFE98F6-067C-4A66-91A1-728AA89A1B71}"/>
    <cellStyle name="Normal 9 3 6 5" xfId="23697" xr:uid="{7FB9F765-203E-4736-826D-44E4730F78DD}"/>
    <cellStyle name="Normal 9 3 6 6" xfId="13508" xr:uid="{B57CFD8E-4187-4A8C-B2CF-DF71A32E6823}"/>
    <cellStyle name="Normal 9 3 7" xfId="2466" xr:uid="{00000000-0005-0000-0000-00007F090000}"/>
    <cellStyle name="Normal 9 3 7 2" xfId="5756" xr:uid="{569E96DD-23FD-481A-908C-50469D669620}"/>
    <cellStyle name="Normal 9 3 7 2 2" xfId="28181" xr:uid="{52F279E6-152A-44BE-B450-9847EC2309EC}"/>
    <cellStyle name="Normal 9 3 7 2 3" xfId="15137" xr:uid="{E3699AD2-E742-48D2-8485-D72C90EBFEAB}"/>
    <cellStyle name="Normal 9 3 7 3" xfId="7590" xr:uid="{939704D8-5B53-4363-B96A-1DA334751AAB}"/>
    <cellStyle name="Normal 9 3 7 3 2" xfId="17970" xr:uid="{FC42FABC-9E0F-410E-BA3D-0DA334F1C74D}"/>
    <cellStyle name="Normal 9 3 7 4" xfId="10423" xr:uid="{6C3B0F93-4814-4F9B-8837-F31D6CE056B3}"/>
    <cellStyle name="Normal 9 3 7 4 2" xfId="20803" xr:uid="{F493829E-B27F-44E4-BDBF-D66BC7A523DB}"/>
    <cellStyle name="Normal 9 3 7 5" xfId="23327" xr:uid="{B5630A65-5BA8-46C9-A5DF-849BB1290C7C}"/>
    <cellStyle name="Normal 9 3 7 6" xfId="12853" xr:uid="{F1ACAA21-BC64-430B-ACC4-4D0028349B68}"/>
    <cellStyle name="Normal 9 3 8" xfId="2220" xr:uid="{00000000-0005-0000-0000-00006E090000}"/>
    <cellStyle name="Normal 9 3 8 2" xfId="7346" xr:uid="{4776B0CF-F1CC-4D89-9B9B-C508F402A5C3}"/>
    <cellStyle name="Normal 9 3 8 2 2" xfId="17726" xr:uid="{7FD9AC9E-A715-4E52-8EB3-5C2C40F4751E}"/>
    <cellStyle name="Normal 9 3 8 3" xfId="10179" xr:uid="{4CC6BF7A-1BE1-47BE-8AAF-62DEB16BCB7A}"/>
    <cellStyle name="Normal 9 3 8 3 2" xfId="20559" xr:uid="{080DD240-E808-4722-983E-3AB8D009BDD6}"/>
    <cellStyle name="Normal 9 3 8 4" xfId="23890" xr:uid="{171F2FA1-5D4C-406B-833D-DFB00D65D768}"/>
    <cellStyle name="Normal 9 3 8 5" xfId="14893" xr:uid="{7356630E-D98B-4216-B074-DEC366CBA58A}"/>
    <cellStyle name="Normal 9 3 9" xfId="4093" xr:uid="{076910DF-66FE-4541-83E0-1A0956D1291F}"/>
    <cellStyle name="Normal 9 3 9 2" xfId="8868" xr:uid="{C2ACD1ED-B023-42D5-AF41-0C96372140AE}"/>
    <cellStyle name="Normal 9 3 9 2 2" xfId="19248" xr:uid="{13DEB002-6083-4612-9E49-28F9B7EB2AE0}"/>
    <cellStyle name="Normal 9 3 9 3" xfId="11701" xr:uid="{8F58AB11-B0E1-4BB2-87AA-B4E2343A2256}"/>
    <cellStyle name="Normal 9 3 9 3 2" xfId="22081" xr:uid="{CB52BA86-C3D5-4CA1-8F40-0F09AB796200}"/>
    <cellStyle name="Normal 9 3 9 4" xfId="16415"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3" xr:uid="{E29B9B1D-1AD6-42A2-86E7-830394F8818E}"/>
    <cellStyle name="Normal 9 4 2 2 2 2" xfId="28548" xr:uid="{7E8091FA-6537-4814-BB50-815C53B35F3E}"/>
    <cellStyle name="Normal 9 4 2 2 2 3" xfId="16156" xr:uid="{68EAE550-2833-4B1B-9561-27A74019172E}"/>
    <cellStyle name="Normal 9 4 2 2 3" xfId="8609" xr:uid="{D4D5D2DB-A568-4677-8500-323E9E76F7E7}"/>
    <cellStyle name="Normal 9 4 2 2 3 2" xfId="18989" xr:uid="{CF544657-DB90-4EC1-A633-658F6188756B}"/>
    <cellStyle name="Normal 9 4 2 2 4" xfId="11442" xr:uid="{E90DFABB-EB7F-4463-95A3-5082A18775C7}"/>
    <cellStyle name="Normal 9 4 2 2 4 2" xfId="21822" xr:uid="{E3F0DDC7-7141-40CF-A664-EE78E4B143C8}"/>
    <cellStyle name="Normal 9 4 2 2 5" xfId="25181" xr:uid="{90A3BB10-2CBE-468F-80E1-6D316882A40B}"/>
    <cellStyle name="Normal 9 4 2 2 6" xfId="14130" xr:uid="{DEA28F99-AEAA-4092-8E98-5C414B0A7DD3}"/>
    <cellStyle name="Normal 9 4 2 3" xfId="4389" xr:uid="{07075F1E-01E6-4D0C-B391-9162DCDDF969}"/>
    <cellStyle name="Normal 9 4 2 3 2" xfId="9160" xr:uid="{61C44C21-F9C7-4592-8DE1-28ACF0AD7970}"/>
    <cellStyle name="Normal 9 4 2 3 2 2" xfId="29203" xr:uid="{20157DB5-E4FD-460F-8D9C-3C66C356EBAB}"/>
    <cellStyle name="Normal 9 4 2 3 2 3" xfId="19540" xr:uid="{BEDB3A65-284C-4FCC-8DD7-711F7D69AAC3}"/>
    <cellStyle name="Normal 9 4 2 3 3" xfId="11993" xr:uid="{49FBB677-3959-4801-9455-58A2D2992D3E}"/>
    <cellStyle name="Normal 9 4 2 3 3 2" xfId="22373" xr:uid="{A4F36E1C-51CA-4E51-9FCD-B388BDBDFEEA}"/>
    <cellStyle name="Normal 9 4 2 3 4" xfId="23395" xr:uid="{EE8C1EAD-7862-4C19-A73C-98F1DE6D3216}"/>
    <cellStyle name="Normal 9 4 2 3 5" xfId="16707" xr:uid="{1BEFCD68-25D3-4729-A79F-22F731E8623F}"/>
    <cellStyle name="Normal 9 4 2 4" xfId="6068" xr:uid="{23A6C24C-7435-4415-BDC0-9CACA59FFAD6}"/>
    <cellStyle name="Normal 9 4 2 4 2" xfId="26200" xr:uid="{9A77DDE7-0937-4318-94E7-91B7D3CD1DF3}"/>
    <cellStyle name="Normal 9 4 2 4 3" xfId="15524" xr:uid="{B7B84202-B49A-4A59-B8E8-820B2C6013AC}"/>
    <cellStyle name="Normal 9 4 2 5" xfId="7977" xr:uid="{6CABEF68-FF64-4814-9C4F-D93616B5818F}"/>
    <cellStyle name="Normal 9 4 2 5 2" xfId="18357" xr:uid="{EEAC1F81-E8DE-4CD8-A142-1E5B0FCF912B}"/>
    <cellStyle name="Normal 9 4 2 6" xfId="10810" xr:uid="{66E2AE31-DC49-401E-862E-EF55F2D57FD5}"/>
    <cellStyle name="Normal 9 4 2 6 2" xfId="21190" xr:uid="{ACB740FB-80D5-43B8-AA7E-81335ACBBFB8}"/>
    <cellStyle name="Normal 9 4 2 7" xfId="25327" xr:uid="{80166A66-FA97-4A93-B534-A81FBC2CBC28}"/>
    <cellStyle name="Normal 9 4 2 8" xfId="13344" xr:uid="{DEC932F2-654D-480C-9DED-25B8C8C5EDC1}"/>
    <cellStyle name="Normal 9 4 3" xfId="3533" xr:uid="{00000000-0005-0000-0000-000083090000}"/>
    <cellStyle name="Normal 9 4 3 2" xfId="4622" xr:uid="{0F182935-658F-4F03-8638-E4AE160D2422}"/>
    <cellStyle name="Normal 9 4 3 2 2" xfId="9393" xr:uid="{A23C8947-DC44-4783-901A-1B726957A919}"/>
    <cellStyle name="Normal 9 4 3 2 2 2" xfId="29359" xr:uid="{72AF473C-70E8-41E2-B7C2-BF736021ABF5}"/>
    <cellStyle name="Normal 9 4 3 2 2 3" xfId="19773" xr:uid="{7AE12526-BB9F-43B4-817E-E725FEA740FB}"/>
    <cellStyle name="Normal 9 4 3 2 3" xfId="12226" xr:uid="{F9831BBB-A824-4598-9C55-0495E94FAF97}"/>
    <cellStyle name="Normal 9 4 3 2 3 2" xfId="22606" xr:uid="{C9B6B6FA-8C30-4523-A241-ADB70A96337F}"/>
    <cellStyle name="Normal 9 4 3 2 4" xfId="26257" xr:uid="{D7C51A85-EB7B-4A9C-AC0A-4D85AC1FC5DC}"/>
    <cellStyle name="Normal 9 4 3 2 5" xfId="16940" xr:uid="{62A1CEC6-12B5-4A67-98AB-A960BF8D525A}"/>
    <cellStyle name="Normal 9 4 3 3" xfId="6584" xr:uid="{709A4854-25AE-4DE8-92A4-7CDF8CA896BA}"/>
    <cellStyle name="Normal 9 4 3 3 2" xfId="28748" xr:uid="{DEAB3929-7210-4AAD-AB6C-72A5C3E8B772}"/>
    <cellStyle name="Normal 9 4 3 3 3" xfId="16157" xr:uid="{41D23587-A1CD-42E3-8D10-541F28A4120E}"/>
    <cellStyle name="Normal 9 4 3 4" xfId="8610" xr:uid="{EF433E80-920F-475E-9879-EBBBA3AFB382}"/>
    <cellStyle name="Normal 9 4 3 4 2" xfId="18990" xr:uid="{8DA7551E-BC45-4076-88A8-EADD931B634A}"/>
    <cellStyle name="Normal 9 4 3 5" xfId="11443" xr:uid="{3C7C2363-AF15-4A02-B5AC-FCE10678717B}"/>
    <cellStyle name="Normal 9 4 3 5 2" xfId="21823" xr:uid="{D563CF46-009F-498D-AD28-F52900BD44D6}"/>
    <cellStyle name="Normal 9 4 3 6" xfId="24826" xr:uid="{55EB0F15-01F9-49BA-99A2-5F2C73CA7093}"/>
    <cellStyle name="Normal 9 4 3 7" xfId="14131" xr:uid="{FCB1673D-2BA0-4D6E-A953-52829FDA7918}"/>
    <cellStyle name="Normal 9 4 4" xfId="3531" xr:uid="{00000000-0005-0000-0000-000084090000}"/>
    <cellStyle name="Normal 9 4 4 2" xfId="6582" xr:uid="{BD004F5F-C7C6-40CC-A6AE-7410E5D1A824}"/>
    <cellStyle name="Normal 9 4 4 2 2" xfId="26563" xr:uid="{445DCF4F-D88D-420F-AE39-77F1659F1003}"/>
    <cellStyle name="Normal 9 4 4 2 3" xfId="16155" xr:uid="{F00361A1-2E19-4EE4-B64E-6C311B0B4E5D}"/>
    <cellStyle name="Normal 9 4 4 3" xfId="8608" xr:uid="{EEB1AF0B-4B36-47EE-ACA1-CA21E2921727}"/>
    <cellStyle name="Normal 9 4 4 3 2" xfId="18988" xr:uid="{CF05D4AB-D75A-434F-B8CB-23591E79271E}"/>
    <cellStyle name="Normal 9 4 4 4" xfId="11441" xr:uid="{17DE6266-DB80-4203-9B2E-3E7A583B49CC}"/>
    <cellStyle name="Normal 9 4 4 4 2" xfId="21821" xr:uid="{17782EB0-D8ED-4B60-A071-E6371DA60D49}"/>
    <cellStyle name="Normal 9 4 4 5" xfId="23695" xr:uid="{977B99C4-6963-49D3-88DE-5E769C99F825}"/>
    <cellStyle name="Normal 9 4 4 6" xfId="14129" xr:uid="{9575704D-7B07-42B9-97F4-5DC8C68AC4C3}"/>
    <cellStyle name="Normal 9 4 5" xfId="2569" xr:uid="{00000000-0005-0000-0000-000080090000}"/>
    <cellStyle name="Normal 9 4 5 2" xfId="7693" xr:uid="{D3AB3A06-0A8D-4FE5-8592-ACFC5D61747F}"/>
    <cellStyle name="Normal 9 4 5 2 2" xfId="26221" xr:uid="{3DFDD03D-6021-4EFC-9A07-AF272C31E3D5}"/>
    <cellStyle name="Normal 9 4 5 2 3" xfId="18073" xr:uid="{8424DDCB-D3D6-4610-84D0-4AB218E6028A}"/>
    <cellStyle name="Normal 9 4 5 3" xfId="10526" xr:uid="{59D689A0-63B1-4B27-8D36-A398DF463194}"/>
    <cellStyle name="Normal 9 4 5 3 2" xfId="20906" xr:uid="{CC1D84D3-2ADD-4ACB-806D-5A2C8AB189D3}"/>
    <cellStyle name="Normal 9 4 5 4" xfId="22721" xr:uid="{A8FA1EA3-74A6-44A7-B153-321F80FAF260}"/>
    <cellStyle name="Normal 9 4 5 5" xfId="15240" xr:uid="{6923A4FE-DFFE-42DE-BCFB-95F4205F91B0}"/>
    <cellStyle name="Normal 9 4 6" xfId="4092" xr:uid="{4C828E4D-4894-4E57-99BB-5A30CE109BA9}"/>
    <cellStyle name="Normal 9 4 7" xfId="5531" xr:uid="{046B55AD-73C4-4E32-BA01-C1D2261765B1}"/>
    <cellStyle name="Normal 9 4 7 2" xfId="30086" xr:uid="{2F6732B9-22B1-4277-B1A7-B0F33EDFCAEE}"/>
    <cellStyle name="Normal 9 4 7 2 2" xfId="30952" xr:uid="{A8188D3E-D4CD-4378-91D8-1EB48A3EF6B0}"/>
    <cellStyle name="Normal 9 4 8" xfId="24873" xr:uid="{01617755-5A5A-4FF4-9CDD-9B8F02E162F4}"/>
    <cellStyle name="Normal 9 4 9" xfId="12956" xr:uid="{56E10DEF-E986-4612-85AD-C89FCA2318C8}"/>
    <cellStyle name="Normal 9 5" xfId="2160" xr:uid="{00000000-0005-0000-0000-00006C090000}"/>
    <cellStyle name="Normal 9 5 2" xfId="7286" xr:uid="{48B1AB87-07EC-4708-A87F-BFEE6D70400C}"/>
    <cellStyle name="Normal 9 5 2 2" xfId="17666" xr:uid="{99750353-F84F-41CC-9D12-E9DF9791E743}"/>
    <cellStyle name="Normal 9 5 3" xfId="10119" xr:uid="{7B1C32B0-D64A-48CC-AB10-9CBEFF18AC64}"/>
    <cellStyle name="Normal 9 5 3 2" xfId="20499" xr:uid="{E2A9CE1F-D70C-49E0-92BC-8C975A13128A}"/>
    <cellStyle name="Normal 9 5 4" xfId="22652" xr:uid="{FAD6C661-6B02-49D5-B470-1B52C90F26FA}"/>
    <cellStyle name="Normal 9 5 5" xfId="14833" xr:uid="{A9414641-2CAD-449B-8E34-2988A3AFB52A}"/>
    <cellStyle name="Normal 9 6" xfId="3785" xr:uid="{7F99DCEA-5481-4BF7-BFA1-F0B9667711FC}"/>
    <cellStyle name="Normal 9 6 2" xfId="8623" xr:uid="{04644E91-D4F2-4E90-802A-D4BE1DA78842}"/>
    <cellStyle name="Normal 9 6 2 2" xfId="19003" xr:uid="{98C3F4B8-94E7-4ECF-8817-1842479D7328}"/>
    <cellStyle name="Normal 9 6 3" xfId="11456" xr:uid="{50C24F86-DFBA-48D7-B0FD-CC68BF9E68F3}"/>
    <cellStyle name="Normal 9 6 3 2" xfId="21836" xr:uid="{2BE6A829-53DF-4DAA-B27E-D543C2800171}"/>
    <cellStyle name="Normal 9 6 4" xfId="16170" xr:uid="{62E24887-F48C-495C-93BD-ED141F1E8F38}"/>
    <cellStyle name="Normal 9 7" xfId="25341" xr:uid="{A5091A5E-C58C-46C0-B0F2-F1E868FE7B1F}"/>
    <cellStyle name="Normal 9 8" xfId="12391" xr:uid="{2F324892-497B-4106-B928-7477EEF26617}"/>
    <cellStyle name="Note" xfId="29483"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3 2" xfId="31300" xr:uid="{09740B15-9ABE-40E6-8871-06691DDF618A}"/>
    <cellStyle name="Note 4 2 4" xfId="3768" xr:uid="{00000000-0005-0000-0000-0000E60E0000}"/>
    <cellStyle name="Note 4 2 4 2" xfId="4800" xr:uid="{E4762291-6E3E-40C0-B2A3-FBA7791D5340}"/>
    <cellStyle name="Note 4 2 4 3" xfId="30292" xr:uid="{F6CC97B8-D329-47AB-B30B-38088FA4AA4F}"/>
    <cellStyle name="Note 4 2 4 3 2" xfId="31435" xr:uid="{8DF259B6-D8D6-4B9D-B39D-3D52A6097811}"/>
    <cellStyle name="Note 4 2 4 4" xfId="31632" xr:uid="{E29E150E-84A6-4520-A31C-C74B5C1F5214}"/>
    <cellStyle name="Note 4 3" xfId="1544" xr:uid="{00000000-0005-0000-0000-0000E2070000}"/>
    <cellStyle name="Note 4 3 2" xfId="30095" xr:uid="{9537CA53-C3FD-4E87-AC66-BA3C054C1009}"/>
    <cellStyle name="Note 4 4" xfId="2072" xr:uid="{00000000-0005-0000-0000-000049030000}"/>
    <cellStyle name="Note 4 4 2" xfId="4789" xr:uid="{EAC7EE03-6B36-4A5D-889D-B815EC9F9048}"/>
    <cellStyle name="Note 4 4 3" xfId="30171" xr:uid="{F6441C75-DAA1-4486-B072-CAFC56088476}"/>
    <cellStyle name="Note 4 4 3 2" xfId="31315" xr:uid="{A51A4A51-59A9-4DA4-BAC6-6B498B98295B}"/>
    <cellStyle name="Note 4 4 4" xfId="31511" xr:uid="{46BB7552-C9F7-4992-BB91-1408BCB3217B}"/>
    <cellStyle name="Note 4 5" xfId="29581" xr:uid="{24FEBD0B-5ABA-49D8-AC25-4DA966B23BF8}"/>
    <cellStyle name="Note 4 5 2" xfId="31246" xr:uid="{179223E0-4C3A-4691-A628-3421C1D9764F}"/>
    <cellStyle name="Note 4 5 3" xfId="30546" xr:uid="{6CEC5488-D223-4DCD-BE4A-44A97B40BB66}"/>
    <cellStyle name="Note 5" xfId="12253" xr:uid="{E1364BB4-A0A2-46F5-BB38-05901CCE3206}"/>
    <cellStyle name="Note 5 2" xfId="22632" xr:uid="{E297CF68-B359-40C9-8CC6-73BC50F6502C}"/>
    <cellStyle name="Note 6" xfId="30915" xr:uid="{568266BE-1B4B-4D3A-B271-E6A359140DD3}"/>
    <cellStyle name="Note 6 2" xfId="30949" xr:uid="{BC9386E2-C514-49C7-8749-71E76C1309BC}"/>
    <cellStyle name="Output" xfId="4832" builtinId="21" customBuiltin="1"/>
    <cellStyle name="Output 2" xfId="1545" xr:uid="{00000000-0005-0000-0000-0000E3070000}"/>
    <cellStyle name="Output 3" xfId="1546" xr:uid="{00000000-0005-0000-0000-0000E4070000}"/>
    <cellStyle name="Output 4" xfId="29582" xr:uid="{21477E6D-748E-44EB-8B95-20ACDB027665}"/>
    <cellStyle name="Percent 2" xfId="1547" xr:uid="{00000000-0005-0000-0000-0000E5070000}"/>
    <cellStyle name="Percent 2 2" xfId="1548" xr:uid="{00000000-0005-0000-0000-0000E6070000}"/>
    <cellStyle name="Percent 2 2 2" xfId="31734" xr:uid="{F5D2602A-1CA8-4937-A75B-B7316868305F}"/>
    <cellStyle name="Percent 2 3" xfId="29583" xr:uid="{8FB87725-886D-4A62-BBA8-4FA9FB880D61}"/>
    <cellStyle name="Percent 2 4" xfId="31733" xr:uid="{81975A88-DC72-409E-895A-F94B1AF416FB}"/>
    <cellStyle name="Percent 3" xfId="1549" xr:uid="{00000000-0005-0000-0000-0000E7070000}"/>
    <cellStyle name="Percent 3 2" xfId="2033" xr:uid="{00000000-0005-0000-0000-0000E8070000}"/>
    <cellStyle name="Percent 3 2 2" xfId="24399" xr:uid="{D0B85497-BCB7-44B3-90B9-F34C3207B46F}"/>
    <cellStyle name="Percent 3 2 2 2" xfId="29824" xr:uid="{75C23271-7EC3-43D0-8BA4-69F636E29421}"/>
    <cellStyle name="Percent 3 2 3" xfId="24240" xr:uid="{2ACE85BF-3B3C-4EA3-8A82-C46C5C94E5DC}"/>
    <cellStyle name="Percent 3 3" xfId="2034" xr:uid="{00000000-0005-0000-0000-0000E9070000}"/>
    <cellStyle name="Percent 3 3 2" xfId="31312" xr:uid="{BBC1F203-4A2A-48B7-9BD9-1716E25CC9AC}"/>
    <cellStyle name="Percent 3 3 3" xfId="31264" xr:uid="{8085B9E8-E0F4-4AC1-ADD7-5A40211A939D}"/>
    <cellStyle name="Percent 3 4" xfId="2032" xr:uid="{00000000-0005-0000-0000-0000EA070000}"/>
    <cellStyle name="Percent 3 5" xfId="30403" xr:uid="{0945A6B3-A411-4FFC-8192-180DB5988AA0}"/>
    <cellStyle name="Percent 3 5 2" xfId="30462" xr:uid="{63EB7186-FCEB-4D7E-9110-B36DEB064572}"/>
    <cellStyle name="Percent 3 6" xfId="31732" xr:uid="{C296D834-E3A5-4FC0-BDC5-01EF2E3AC3B4}"/>
    <cellStyle name="Percent 4" xfId="1550" xr:uid="{00000000-0005-0000-0000-0000EB070000}"/>
    <cellStyle name="Percent 4 2" xfId="2036" xr:uid="{00000000-0005-0000-0000-0000EC070000}"/>
    <cellStyle name="Percent 4 2 2" xfId="23972" xr:uid="{3D5953F1-0414-4A51-AC1F-E6AE4C07AB66}"/>
    <cellStyle name="Percent 4 2 3" xfId="24011" xr:uid="{9AB4939D-81EC-45A0-9E96-F84B5E767B13}"/>
    <cellStyle name="Percent 4 2 3 2" xfId="26252" xr:uid="{612B2D42-1583-4D21-9F42-EDA025DC0AD4}"/>
    <cellStyle name="Percent 4 2 4" xfId="26985" xr:uid="{DFB60D8F-26B9-473A-B2A8-273B02C7C121}"/>
    <cellStyle name="Percent 4 2 4 2" xfId="29997" xr:uid="{DBA75EBB-88DC-4000-A3DE-7A773AC8CB6F}"/>
    <cellStyle name="Percent 4 2 5" xfId="29653" xr:uid="{C102B639-DE72-4927-A796-0F496C3DDD1A}"/>
    <cellStyle name="Percent 4 3" xfId="2037" xr:uid="{00000000-0005-0000-0000-0000ED070000}"/>
    <cellStyle name="Percent 4 3 2" xfId="29734" xr:uid="{2BDC7087-3D0C-4FA8-ACBA-F106235DF4E2}"/>
    <cellStyle name="Percent 4 3 3" xfId="29666" xr:uid="{6A17D060-249E-4F71-900C-08F938E35D8F}"/>
    <cellStyle name="Percent 4 4" xfId="2035" xr:uid="{00000000-0005-0000-0000-0000EE070000}"/>
    <cellStyle name="Percent 4 5" xfId="7280" xr:uid="{8AFD0532-DAAC-4CC5-8537-37606C82DB78}"/>
    <cellStyle name="Percent 4 5 2" xfId="25889" xr:uid="{1A8E5282-CE1D-4D4E-85FD-913D5186C1AC}"/>
    <cellStyle name="Percent 4 5 3" xfId="25882" xr:uid="{AA898F48-4AB1-40ED-BED1-55205C40C2A5}"/>
    <cellStyle name="Percent 4 5 4" xfId="17660" xr:uid="{0AADF521-5DF8-4311-9F60-1E2176D34492}"/>
    <cellStyle name="Percent 4 6" xfId="10113" xr:uid="{4A3FF93C-FD9D-4025-A9D7-7CEA5C104B48}"/>
    <cellStyle name="Percent 4 6 2" xfId="20493" xr:uid="{6790D28D-0042-4B4F-9DF6-8B322E2586BC}"/>
    <cellStyle name="Percent 4 7" xfId="24048" xr:uid="{7CECC7AA-AA51-4FB3-B6EC-E3317F803511}"/>
    <cellStyle name="Percent 4 8" xfId="14827" xr:uid="{1951CFB1-FCD7-40D5-B863-4C9853147FBB}"/>
    <cellStyle name="Percent 5" xfId="28297" xr:uid="{72E839A7-A148-448C-A765-AC2E6CA59B2F}"/>
    <cellStyle name="Percent 5 2" xfId="26974" xr:uid="{2C5C650A-5D15-4675-9FCC-99B898ECCC9D}"/>
    <cellStyle name="Percent 5 3" xfId="28137" xr:uid="{D1DC45A5-B040-4E5C-A556-A2D33FF6D90B}"/>
    <cellStyle name="Percent 6" xfId="25977" xr:uid="{A1FF1390-0FA3-4008-B473-9B82672BD5AC}"/>
    <cellStyle name="Percent 7" xfId="30407" xr:uid="{BD67580D-48EC-4ABF-B2EE-570D90A532C8}"/>
    <cellStyle name="ReportHeaderRowCol.*" xfId="12345" xr:uid="{C5553A5B-9BB7-4BBD-A560-40C47E9C3BBD}"/>
    <cellStyle name="ReportHeaderRowCol.1" xfId="12346" xr:uid="{D08F8B86-DD1D-4AE6-BFA1-285E019C4777}"/>
    <cellStyle name="ReportHeaderRowCol.2" xfId="12347" xr:uid="{245F5C6F-625E-4B32-AA42-D06EFDBE8C8D}"/>
    <cellStyle name="ReportHeaderRowCol.Date" xfId="12348"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8" xr:uid="{A12F3BA5-19BE-4578-A78D-C3AD0942838D}"/>
    <cellStyle name="Style 1 2 2 2 2" xfId="29808" xr:uid="{D4E7F262-7E61-4687-B06C-E107D8296DF9}"/>
    <cellStyle name="Style 1 2 2 3" xfId="25776" xr:uid="{C9F19B91-F5E5-4CD7-BE8E-78C05D2BCD6F}"/>
    <cellStyle name="Style 1 2 3" xfId="2040" xr:uid="{00000000-0005-0000-0000-0000F3070000}"/>
    <cellStyle name="Style 1 2 3 2" xfId="31313" xr:uid="{5D03057C-9A71-4F1B-9674-72DE10B21C86}"/>
    <cellStyle name="Style 1 2 3 3" xfId="31267" xr:uid="{FAC42ECE-AC01-4F74-8A11-03C4263CADAB}"/>
    <cellStyle name="Style 1 2 4" xfId="2038" xr:uid="{00000000-0005-0000-0000-0000F4070000}"/>
    <cellStyle name="Style 1 2 5" xfId="30405" xr:uid="{2E6C0663-EF3E-4DBA-8EED-2A1EA035CBE7}"/>
    <cellStyle name="Style 1 2 5 2" xfId="30463" xr:uid="{F706DBF5-298E-4FDD-8401-13A891456247}"/>
    <cellStyle name="Style 1 3" xfId="1554" xr:uid="{00000000-0005-0000-0000-0000F5070000}"/>
    <cellStyle name="Style 1 4" xfId="2041" xr:uid="{00000000-0005-0000-0000-0000F6070000}"/>
    <cellStyle name="Style 1 4 2" xfId="24408" xr:uid="{ED030EBF-D663-412E-B3DF-AF45BED2AFE5}"/>
    <cellStyle name="Style 1 4 2 2" xfId="29829" xr:uid="{12EB135A-16A2-48C8-957C-56C95D4F0B94}"/>
    <cellStyle name="Style 1 4 3" xfId="25649" xr:uid="{8568525C-B3AA-4170-9749-B4F90608AC98}"/>
    <cellStyle name="Style 1 5" xfId="30404" xr:uid="{91B5FAB8-CE8E-4A1E-A86E-BA45CA647BF5}"/>
    <cellStyle name="SubgroupSectionHeaderRowBalanceCol" xfId="12349" xr:uid="{2486F5B8-EF2C-4F49-B7A9-6FE34665450E}"/>
    <cellStyle name="SubgroupSectionHeaderRowDescCol" xfId="12350" xr:uid="{EB63FB77-6717-4B2A-8483-32BC8EF761CB}"/>
    <cellStyle name="SubgroupSectionHeaderRowNameCol" xfId="12351" xr:uid="{133E4BCF-AEFE-4D67-8FAE-84F36222B17A}"/>
    <cellStyle name="SubGroupSelectionHeaderRowJERefCol" xfId="12352" xr:uid="{023FCD31-332C-4B91-B5C7-3A04E2EC629E}"/>
    <cellStyle name="SubgroupSubtotalRowBalanceCol" xfId="12353" xr:uid="{FC50FD76-B8D2-41F3-9A56-186D7D35B0DB}"/>
    <cellStyle name="SubgroupSubtotalRowDescCol" xfId="12354" xr:uid="{51DA7A1D-81F0-484C-85DF-0B8D98A0C317}"/>
    <cellStyle name="SubgroupSubtotalRowJERefCol" xfId="12355" xr:uid="{A22CF7F1-55DA-4319-BF62-5115CCBDE54C}"/>
    <cellStyle name="SubgroupSubtotalRowNameCol" xfId="12356" xr:uid="{4BA6961C-F727-43FD-B8E8-D5977B74A43F}"/>
    <cellStyle name="SubgroupSubtotalRowVarPectCol" xfId="12357" xr:uid="{C4DA33E5-1A1C-4237-9C31-25A90021DA8F}"/>
    <cellStyle name="SubgroupSubtotalRowWPRefCol" xfId="12358" xr:uid="{7D6FD639-BAA3-434B-86C1-FD6A5966D36C}"/>
    <cellStyle name="SumAccountGroupsRowBalanceCol" xfId="12359" xr:uid="{D309FDF4-9D10-423F-B0C9-B787392FEB2C}"/>
    <cellStyle name="SumAccountGroupsRowDescCol" xfId="12360" xr:uid="{A455F51D-B791-4F0C-84FB-C6EB4385F2F6}"/>
    <cellStyle name="SumAccountGroupsRowJERefCol" xfId="12361" xr:uid="{9E0B1F97-5F81-4AC9-A03F-E58A52D8DEAB}"/>
    <cellStyle name="SumAccountGroupsRowNameCol" xfId="12362" xr:uid="{ECFB7BB2-DE4A-49ED-A01B-E4EC23C3AEEA}"/>
    <cellStyle name="SumAccountGroupsRowVarPectCol" xfId="12363" xr:uid="{2CB09599-6046-4A6D-AD9A-5879A6ECD17F}"/>
    <cellStyle name="SumAccountGroupsRowWPRefCol" xfId="12364" xr:uid="{E9832BA7-7D80-4557-8BF2-BA3E154AEFBA}"/>
    <cellStyle name="Title 2" xfId="29584" xr:uid="{520977F4-FB37-4751-810D-2DC604BEDA25}"/>
    <cellStyle name="Total" xfId="4837" builtinId="25" customBuiltin="1"/>
    <cellStyle name="Total 2" xfId="1555" xr:uid="{00000000-0005-0000-0000-0000F7070000}"/>
    <cellStyle name="Total 2 2" xfId="28405" xr:uid="{C9725059-9506-467C-9DA8-A5570A6EB449}"/>
    <cellStyle name="Total 3" xfId="1556" xr:uid="{00000000-0005-0000-0000-0000F8070000}"/>
    <cellStyle name="Total 3 2" xfId="28513" xr:uid="{E0842ADF-D23F-4EB4-A4B0-ABA700B8C9AA}"/>
    <cellStyle name="Total 4" xfId="29585" xr:uid="{04D27A19-760A-42F6-B7D4-EDC80EAEB7D4}"/>
    <cellStyle name="TotalRow" xfId="12365" xr:uid="{368DF3C5-E2E3-458E-8DC0-01E474DBC9D4}"/>
    <cellStyle name="TotalRowCreditCol" xfId="12366" xr:uid="{354CA086-73FA-40BD-B53D-F97A90D9F4C8}"/>
    <cellStyle name="TotalRowDebitCol" xfId="12367" xr:uid="{B9DDDD89-057C-46A7-A1DA-948D864BD18F}"/>
    <cellStyle name="TransactionRowAcctDescCol" xfId="12368" xr:uid="{B23A5ACB-5A6A-4F40-A185-FA9DBCC6D402}"/>
    <cellStyle name="TransactionRowAcctNumCol" xfId="12369" xr:uid="{D046DBB7-B681-4901-804F-F53E917D0FFB}"/>
    <cellStyle name="TransactionRowCreditCol" xfId="12370" xr:uid="{1C803F8A-FF28-47CD-B0D6-39C8B54BE3DE}"/>
    <cellStyle name="TransactionRowDateCol" xfId="12371" xr:uid="{B31CE901-7BEE-41DB-B77F-E4CB513C6E1B}"/>
    <cellStyle name="TransactionRowDebitCol" xfId="12372" xr:uid="{3BF7116B-D56D-4029-99D4-28960EA3D0C6}"/>
    <cellStyle name="TransactionRowRefCol" xfId="12373" xr:uid="{BB2D8ADD-87CF-4830-91B2-E70C82C8EAB2}"/>
    <cellStyle name="TransactionRowTransactionCol" xfId="12374" xr:uid="{4C57D201-3FD2-4DD9-9771-9A294954D155}"/>
    <cellStyle name="UnclassifiedTotalRowBalanceCol" xfId="12375" xr:uid="{87BFD706-C80F-429A-8641-626203E9372F}"/>
    <cellStyle name="UnclassifiedTotalRowDescCol" xfId="12376" xr:uid="{77546543-8240-44AD-890C-EA95558E2181}"/>
    <cellStyle name="UnclassifiedTotalRowJERefCol" xfId="12377" xr:uid="{4D713AA6-1BB7-453F-94AA-9E3900AB6601}"/>
    <cellStyle name="UnclassifiedTotalRowNameCol" xfId="12378" xr:uid="{B7782CED-7BF6-41F9-A4DC-98F8F8371F3B}"/>
    <cellStyle name="UnclassifiedTotalRowVarPectCol" xfId="12379" xr:uid="{7679CCCA-11A6-43F8-BF3E-0EE82B70C712}"/>
    <cellStyle name="UnclassifiedTotalRowWPRefCol" xfId="12380" xr:uid="{C305EFCB-FF5E-4A3A-AE0E-14DFF20EC04A}"/>
    <cellStyle name="Warning Text" xfId="4836" builtinId="11" customBuiltin="1"/>
    <cellStyle name="Warning Text 2" xfId="1557" xr:uid="{00000000-0005-0000-0000-0000F9070000}"/>
    <cellStyle name="Warning Text 2 2" xfId="28173" xr:uid="{9077D266-AF6F-45FE-8FA8-56E0DF6405C7}"/>
    <cellStyle name="Warning Text 3" xfId="1558" xr:uid="{00000000-0005-0000-0000-0000FA070000}"/>
    <cellStyle name="Warning Text 3 2" xfId="26319" xr:uid="{863219B2-3F6B-42C2-9293-5ECE21D108FD}"/>
    <cellStyle name="Warning Text 4" xfId="29586" xr:uid="{FACD3194-E29A-43C7-BDFC-8831BAA9308A}"/>
  </cellStyles>
  <dxfs count="20">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5050"/>
        </patternFill>
      </fill>
    </dxf>
    <dxf>
      <numFmt numFmtId="181" formatCode=";;;"/>
    </dxf>
    <dxf>
      <numFmt numFmtId="181" formatCode=";;;"/>
    </dxf>
    <dxf>
      <numFmt numFmtId="181" formatCode=";;;"/>
    </dxf>
    <dxf>
      <numFmt numFmtId="181" formatCode=";;;"/>
    </dxf>
    <dxf>
      <numFmt numFmtId="181" formatCode=";;;"/>
    </dxf>
    <dxf>
      <numFmt numFmtId="181" formatCode=";;;"/>
    </dxf>
    <dxf>
      <numFmt numFmtId="181" formatCode=";;;"/>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9"/>
      <tableStyleElement type="headerRow" dxfId="18"/>
      <tableStyleElement type="firstRowStripe" dxfId="17"/>
    </tableStyle>
  </tableStyles>
  <colors>
    <mruColors>
      <color rgb="FFFFFFCC"/>
      <color rgb="FFE14343"/>
      <color rgb="FFCCFFCC"/>
      <color rgb="FFCCFF66"/>
      <color rgb="FFCCFFFF"/>
      <color rgb="FFDCFDD3"/>
      <color rgb="FFFCCCE1"/>
      <color rgb="FFF7EAE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4610100</xdr:colOff>
      <xdr:row>16</xdr:row>
      <xdr:rowOff>34290</xdr:rowOff>
    </xdr:from>
    <xdr:to>
      <xdr:col>1</xdr:col>
      <xdr:colOff>6867525</xdr:colOff>
      <xdr:row>16</xdr:row>
      <xdr:rowOff>468630</xdr:rowOff>
    </xdr:to>
    <xdr:sp macro="" textlink="">
      <xdr:nvSpPr>
        <xdr:cNvPr id="2" name="Hexagon 1">
          <a:extLst>
            <a:ext uri="{FF2B5EF4-FFF2-40B4-BE49-F238E27FC236}">
              <a16:creationId xmlns:a16="http://schemas.microsoft.com/office/drawing/2014/main" id="{00000000-0008-0000-0200-000002000000}"/>
            </a:ext>
          </a:extLst>
        </xdr:cNvPr>
        <xdr:cNvSpPr/>
      </xdr:nvSpPr>
      <xdr:spPr>
        <a:xfrm>
          <a:off x="5133975" y="5825490"/>
          <a:ext cx="2257425" cy="434340"/>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Q 955 -  Exclude Federal and State compliance</a:t>
          </a:r>
          <a:r>
            <a:rPr lang="en-US" sz="800" baseline="0">
              <a:solidFill>
                <a:sysClr val="windowText" lastClr="000000"/>
              </a:solidFill>
            </a:rPr>
            <a:t> findings ifrom this number</a:t>
          </a:r>
          <a:endParaRPr lang="en-US" sz="800">
            <a:solidFill>
              <a:sysClr val="windowText" lastClr="000000"/>
            </a:solidFill>
          </a:endParaRPr>
        </a:p>
      </xdr:txBody>
    </xdr:sp>
    <xdr:clientData/>
  </xdr:twoCellAnchor>
  <xdr:twoCellAnchor>
    <xdr:from>
      <xdr:col>1</xdr:col>
      <xdr:colOff>4600575</xdr:colOff>
      <xdr:row>17</xdr:row>
      <xdr:rowOff>34290</xdr:rowOff>
    </xdr:from>
    <xdr:to>
      <xdr:col>1</xdr:col>
      <xdr:colOff>6859905</xdr:colOff>
      <xdr:row>17</xdr:row>
      <xdr:rowOff>472440</xdr:rowOff>
    </xdr:to>
    <xdr:sp macro="" textlink="">
      <xdr:nvSpPr>
        <xdr:cNvPr id="3" name="Hexagon 2">
          <a:extLst>
            <a:ext uri="{FF2B5EF4-FFF2-40B4-BE49-F238E27FC236}">
              <a16:creationId xmlns:a16="http://schemas.microsoft.com/office/drawing/2014/main" id="{00000000-0008-0000-0200-000003000000}"/>
            </a:ext>
          </a:extLst>
        </xdr:cNvPr>
        <xdr:cNvSpPr/>
      </xdr:nvSpPr>
      <xdr:spPr>
        <a:xfrm>
          <a:off x="5124450" y="6339840"/>
          <a:ext cx="2259330" cy="438150"/>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Q 957 -  Exclude Federal and State compliance</a:t>
          </a:r>
          <a:r>
            <a:rPr lang="en-US" sz="800" baseline="0">
              <a:solidFill>
                <a:sysClr val="windowText" lastClr="000000"/>
              </a:solidFill>
            </a:rPr>
            <a:t> findings ifrom this number</a:t>
          </a:r>
          <a:endParaRPr lang="en-US" sz="8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dimension ref="B1:N59"/>
  <sheetViews>
    <sheetView tabSelected="1" zoomScaleNormal="100" workbookViewId="0">
      <selection activeCell="B2" sqref="B2"/>
    </sheetView>
  </sheetViews>
  <sheetFormatPr defaultColWidth="9.109375" defaultRowHeight="14.4" x14ac:dyDescent="0.3"/>
  <cols>
    <col min="1" max="1" width="1.6640625" style="95" customWidth="1"/>
    <col min="2" max="2" width="187.109375" style="95" customWidth="1"/>
    <col min="3" max="4" width="9.109375" style="95" hidden="1" customWidth="1"/>
    <col min="5" max="5" width="2.33203125" style="95" customWidth="1"/>
    <col min="6" max="6" width="16.44140625" style="95" customWidth="1"/>
    <col min="7" max="16384" width="9.109375" style="95"/>
  </cols>
  <sheetData>
    <row r="1" spans="2:14" ht="9.6" customHeight="1" thickBot="1" x14ac:dyDescent="0.35">
      <c r="B1" s="80"/>
    </row>
    <row r="2" spans="2:14" ht="91.95" customHeight="1" thickBot="1" x14ac:dyDescent="0.35">
      <c r="B2" s="319" t="s">
        <v>353</v>
      </c>
    </row>
    <row r="3" spans="2:14" ht="61.2" customHeight="1" x14ac:dyDescent="0.3">
      <c r="B3" s="89" t="s">
        <v>324</v>
      </c>
    </row>
    <row r="4" spans="2:14" ht="83.4" customHeight="1" x14ac:dyDescent="0.4">
      <c r="B4" s="89" t="s">
        <v>152</v>
      </c>
      <c r="F4" s="320"/>
      <c r="G4" s="320"/>
      <c r="H4" s="320"/>
      <c r="I4" s="320"/>
      <c r="J4" s="320"/>
      <c r="K4" s="320"/>
      <c r="L4" s="320"/>
      <c r="M4" s="320"/>
      <c r="N4" s="320"/>
    </row>
    <row r="5" spans="2:14" ht="58.2" customHeight="1" x14ac:dyDescent="0.3">
      <c r="B5" s="89" t="s">
        <v>153</v>
      </c>
    </row>
    <row r="6" spans="2:14" ht="117.6" customHeight="1" x14ac:dyDescent="0.3">
      <c r="B6" s="81" t="s">
        <v>154</v>
      </c>
    </row>
    <row r="7" spans="2:14" ht="25.95" customHeight="1" x14ac:dyDescent="0.3">
      <c r="B7" s="91" t="s">
        <v>97</v>
      </c>
    </row>
    <row r="8" spans="2:14" ht="49.2" customHeight="1" x14ac:dyDescent="0.3">
      <c r="B8" s="321" t="s">
        <v>155</v>
      </c>
    </row>
    <row r="9" spans="2:14" ht="42.6" customHeight="1" x14ac:dyDescent="0.3">
      <c r="B9" s="321" t="s">
        <v>98</v>
      </c>
    </row>
    <row r="10" spans="2:14" s="323" customFormat="1" ht="34.200000000000003" customHeight="1" x14ac:dyDescent="0.3">
      <c r="B10" s="322" t="s">
        <v>323</v>
      </c>
    </row>
    <row r="11" spans="2:14" s="323" customFormat="1" ht="55.95" customHeight="1" x14ac:dyDescent="0.3">
      <c r="B11" s="324" t="s">
        <v>156</v>
      </c>
    </row>
    <row r="12" spans="2:14" ht="36" customHeight="1" x14ac:dyDescent="0.3">
      <c r="B12" s="324" t="s">
        <v>157</v>
      </c>
    </row>
    <row r="13" spans="2:14" ht="39" customHeight="1" x14ac:dyDescent="0.3">
      <c r="B13" s="325" t="s">
        <v>158</v>
      </c>
    </row>
    <row r="14" spans="2:14" ht="25.95" customHeight="1" x14ac:dyDescent="0.3">
      <c r="B14" s="91" t="s">
        <v>99</v>
      </c>
    </row>
    <row r="15" spans="2:14" x14ac:dyDescent="0.3">
      <c r="B15" s="80"/>
    </row>
    <row r="16" spans="2:14" x14ac:dyDescent="0.3">
      <c r="B16" s="326" t="s">
        <v>7</v>
      </c>
    </row>
    <row r="17" spans="2:2" ht="15.6" customHeight="1" x14ac:dyDescent="0.3">
      <c r="B17" s="327" t="s">
        <v>159</v>
      </c>
    </row>
    <row r="18" spans="2:2" x14ac:dyDescent="0.3">
      <c r="B18" s="328"/>
    </row>
    <row r="19" spans="2:2" x14ac:dyDescent="0.3">
      <c r="B19" s="326" t="s">
        <v>8</v>
      </c>
    </row>
    <row r="20" spans="2:2" ht="15.6" customHeight="1" x14ac:dyDescent="0.3">
      <c r="B20" s="329" t="s">
        <v>54</v>
      </c>
    </row>
    <row r="21" spans="2:2" ht="13.2" customHeight="1" x14ac:dyDescent="0.3">
      <c r="B21" s="80"/>
    </row>
    <row r="22" spans="2:2" ht="25.95" customHeight="1" x14ac:dyDescent="0.3">
      <c r="B22" s="91" t="s">
        <v>100</v>
      </c>
    </row>
    <row r="23" spans="2:2" s="323" customFormat="1" ht="72.599999999999994" customHeight="1" x14ac:dyDescent="0.3">
      <c r="B23" s="321" t="s">
        <v>325</v>
      </c>
    </row>
    <row r="24" spans="2:2" s="323" customFormat="1" ht="84.6" customHeight="1" x14ac:dyDescent="0.3">
      <c r="B24" s="321" t="s">
        <v>160</v>
      </c>
    </row>
    <row r="25" spans="2:2" s="323" customFormat="1" ht="78.599999999999994" customHeight="1" x14ac:dyDescent="0.3">
      <c r="B25" s="321" t="s">
        <v>101</v>
      </c>
    </row>
    <row r="26" spans="2:2" ht="15" x14ac:dyDescent="0.3">
      <c r="B26" s="83" t="s">
        <v>161</v>
      </c>
    </row>
    <row r="27" spans="2:2" ht="8.4" customHeight="1" x14ac:dyDescent="0.3">
      <c r="B27" s="82"/>
    </row>
    <row r="28" spans="2:2" ht="25.95" customHeight="1" x14ac:dyDescent="0.3">
      <c r="B28" s="91" t="s">
        <v>162</v>
      </c>
    </row>
    <row r="29" spans="2:2" ht="28.95" customHeight="1" x14ac:dyDescent="0.3">
      <c r="B29" s="92" t="s">
        <v>344</v>
      </c>
    </row>
    <row r="30" spans="2:2" ht="31.95" customHeight="1" x14ac:dyDescent="0.3">
      <c r="B30" s="92" t="s">
        <v>345</v>
      </c>
    </row>
    <row r="31" spans="2:2" ht="30.6" customHeight="1" x14ac:dyDescent="0.3">
      <c r="B31" s="330" t="s">
        <v>346</v>
      </c>
    </row>
    <row r="32" spans="2:2" ht="25.2" customHeight="1" x14ac:dyDescent="0.3">
      <c r="B32" s="330" t="s">
        <v>347</v>
      </c>
    </row>
    <row r="33" spans="2:7" ht="27.6" customHeight="1" x14ac:dyDescent="0.3">
      <c r="B33" s="330" t="s">
        <v>348</v>
      </c>
    </row>
    <row r="34" spans="2:7" ht="31.95" customHeight="1" x14ac:dyDescent="0.3">
      <c r="B34" s="331" t="s">
        <v>163</v>
      </c>
    </row>
    <row r="35" spans="2:7" ht="60" customHeight="1" x14ac:dyDescent="0.3">
      <c r="B35" s="92" t="s">
        <v>354</v>
      </c>
    </row>
    <row r="36" spans="2:7" ht="60" customHeight="1" x14ac:dyDescent="0.3">
      <c r="B36" s="434" t="s">
        <v>349</v>
      </c>
    </row>
    <row r="37" spans="2:7" ht="25.95" customHeight="1" x14ac:dyDescent="0.3">
      <c r="B37" s="92" t="s">
        <v>164</v>
      </c>
    </row>
    <row r="38" spans="2:7" ht="12" customHeight="1" x14ac:dyDescent="0.3">
      <c r="B38" s="92"/>
    </row>
    <row r="39" spans="2:7" ht="25.95" customHeight="1" x14ac:dyDescent="0.3">
      <c r="B39" s="91" t="s">
        <v>350</v>
      </c>
    </row>
    <row r="40" spans="2:7" x14ac:dyDescent="0.3">
      <c r="B40" s="90"/>
      <c r="G40" s="332"/>
    </row>
    <row r="41" spans="2:7" ht="43.2" customHeight="1" x14ac:dyDescent="0.3">
      <c r="B41" s="333" t="s">
        <v>165</v>
      </c>
    </row>
    <row r="42" spans="2:7" ht="19.95" customHeight="1" x14ac:dyDescent="0.3">
      <c r="B42" s="334" t="s">
        <v>158</v>
      </c>
    </row>
    <row r="43" spans="2:7" ht="11.4" customHeight="1" x14ac:dyDescent="0.3">
      <c r="B43" s="93"/>
    </row>
    <row r="44" spans="2:7" ht="15" x14ac:dyDescent="0.3">
      <c r="B44" s="94"/>
    </row>
    <row r="45" spans="2:7" ht="7.2" customHeight="1" x14ac:dyDescent="0.3">
      <c r="B45" s="92"/>
    </row>
    <row r="46" spans="2:7" ht="25.95" customHeight="1" x14ac:dyDescent="0.3">
      <c r="B46" s="91" t="s">
        <v>351</v>
      </c>
    </row>
    <row r="47" spans="2:7" ht="35.4" customHeight="1" x14ac:dyDescent="0.3">
      <c r="B47" s="333" t="s">
        <v>352</v>
      </c>
    </row>
    <row r="48" spans="2:7" ht="15" x14ac:dyDescent="0.3">
      <c r="B48" s="94"/>
    </row>
    <row r="59" ht="44.25" customHeight="1" x14ac:dyDescent="0.3"/>
  </sheetData>
  <sheetProtection algorithmName="SHA-512" hashValue="RwcBpKmWaAFaYKiLwlcITCLR+mYVssZAaU7KpskCvL0Kxk+rZvUKykfgpv4RM9KQLGb0fG1q5m4K6wJsfX3x0g==" saltValue="ngDfE2Sfe2PHIQ/rr9rOuA==" spinCount="100000" sheet="1" formatCells="0" formatColumns="0" formatRows="0"/>
  <hyperlinks>
    <hyperlink ref="B17" r:id="rId1" xr:uid="{9DA23341-CDA3-40ED-B110-21FCC097C743}"/>
    <hyperlink ref="B20" r:id="rId2" xr:uid="{CB72114A-016B-436F-814B-B4EE8C9D6D70}"/>
    <hyperlink ref="B42" r:id="rId3" xr:uid="{10953585-8234-4D01-B423-DD22E938D5F1}"/>
    <hyperlink ref="B13" r:id="rId4" xr:uid="{906979B5-FE2C-4314-BBAE-AD402F5C9F7E}"/>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H367"/>
  <sheetViews>
    <sheetView zoomScale="95" zoomScaleNormal="95"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16" customWidth="1"/>
    <col min="2" max="2" width="16.33203125" style="4" customWidth="1"/>
    <col min="3" max="3" width="17.44140625" style="4" customWidth="1"/>
    <col min="4" max="4" width="49.44140625" style="209" customWidth="1"/>
    <col min="5" max="5" width="17.109375" style="16" customWidth="1"/>
    <col min="6" max="6" width="21.5546875" style="209" customWidth="1"/>
    <col min="7" max="7" width="26.6640625" style="260" customWidth="1"/>
    <col min="8" max="8" width="25.109375" style="156" customWidth="1"/>
    <col min="9" max="9" width="24" style="209" customWidth="1"/>
    <col min="10" max="10" width="13.5546875" style="16" customWidth="1"/>
    <col min="11" max="11" width="11.77734375" style="16" customWidth="1"/>
    <col min="12" max="12" width="4" customWidth="1"/>
    <col min="13" max="13" width="11" style="16" hidden="1" customWidth="1"/>
    <col min="14" max="14" width="3.33203125" style="100" hidden="1" customWidth="1"/>
    <col min="15" max="15" width="2.109375" style="16" hidden="1" customWidth="1"/>
    <col min="16" max="16" width="13.44140625" style="16" hidden="1" customWidth="1"/>
    <col min="17" max="17" width="13.109375" style="16" customWidth="1"/>
    <col min="18" max="24" width="9.109375" style="16"/>
    <col min="25" max="25" width="8.88671875" customWidth="1"/>
    <col min="26" max="28" width="10.5546875" customWidth="1"/>
    <col min="29" max="95" width="20.6640625" customWidth="1"/>
    <col min="123" max="1880" width="9.109375" style="16"/>
    <col min="1881" max="16384" width="9.109375" style="209"/>
  </cols>
  <sheetData>
    <row r="1" spans="1:122" ht="15" thickBot="1" x14ac:dyDescent="0.35">
      <c r="B1" s="262" t="s">
        <v>65</v>
      </c>
      <c r="C1" s="262"/>
      <c r="E1" s="210" t="s">
        <v>6</v>
      </c>
      <c r="F1" s="211">
        <v>2024</v>
      </c>
      <c r="G1" s="52" t="s">
        <v>21</v>
      </c>
      <c r="H1" s="212"/>
      <c r="I1" s="213"/>
      <c r="J1" s="214"/>
      <c r="M1" s="16" t="s">
        <v>16</v>
      </c>
      <c r="O1" s="16">
        <v>1</v>
      </c>
      <c r="P1" s="16" t="s">
        <v>231</v>
      </c>
    </row>
    <row r="2" spans="1:122" ht="44.25" customHeight="1" thickBot="1" x14ac:dyDescent="0.35">
      <c r="B2" s="508" t="s">
        <v>35</v>
      </c>
      <c r="C2" s="509"/>
      <c r="D2" s="215" t="s">
        <v>266</v>
      </c>
      <c r="E2" s="506" t="s">
        <v>36</v>
      </c>
      <c r="F2" s="506"/>
      <c r="G2" s="507"/>
      <c r="H2" s="336" t="s">
        <v>359</v>
      </c>
      <c r="M2" s="16" t="s">
        <v>17</v>
      </c>
      <c r="N2" s="100">
        <v>50</v>
      </c>
      <c r="O2" s="16">
        <v>2</v>
      </c>
      <c r="P2" s="16">
        <v>9004</v>
      </c>
    </row>
    <row r="3" spans="1:122" ht="15" thickBot="1" x14ac:dyDescent="0.35">
      <c r="B3" s="263" t="s">
        <v>0</v>
      </c>
      <c r="C3" s="264"/>
      <c r="D3" s="217">
        <f>VLOOKUP(D2,'Unit Names(H)'!A2:B138,2,FALSE)</f>
        <v>601725</v>
      </c>
      <c r="E3" s="303"/>
      <c r="F3" s="218"/>
      <c r="G3" s="219"/>
      <c r="H3" s="216"/>
      <c r="N3" s="100">
        <v>51</v>
      </c>
      <c r="O3" s="16">
        <v>3</v>
      </c>
    </row>
    <row r="4" spans="1:122" ht="15" thickBot="1" x14ac:dyDescent="0.35">
      <c r="B4" s="265" t="s">
        <v>139</v>
      </c>
      <c r="C4" s="266"/>
      <c r="D4" s="220"/>
      <c r="E4" s="220"/>
      <c r="F4" s="221"/>
      <c r="G4" s="222"/>
      <c r="H4" s="216"/>
      <c r="I4" s="1"/>
      <c r="M4" s="16" t="s">
        <v>46</v>
      </c>
      <c r="N4" s="100">
        <v>52</v>
      </c>
      <c r="O4" s="16">
        <v>4</v>
      </c>
    </row>
    <row r="5" spans="1:122" ht="37.5" customHeight="1" x14ac:dyDescent="0.3">
      <c r="A5" s="202" t="s">
        <v>64</v>
      </c>
      <c r="B5" s="143" t="s">
        <v>20</v>
      </c>
      <c r="C5" s="143" t="s">
        <v>22</v>
      </c>
      <c r="D5" s="223" t="s">
        <v>1</v>
      </c>
      <c r="E5" s="223">
        <v>2023</v>
      </c>
      <c r="F5" s="224">
        <v>2024</v>
      </c>
      <c r="G5" s="225" t="s">
        <v>142</v>
      </c>
      <c r="H5" s="226" t="s">
        <v>39</v>
      </c>
      <c r="I5" s="211" t="s">
        <v>2</v>
      </c>
      <c r="M5" s="16" t="s">
        <v>88</v>
      </c>
    </row>
    <row r="6" spans="1:122" ht="21.75" customHeight="1" x14ac:dyDescent="0.3">
      <c r="A6" s="50"/>
      <c r="B6" s="273" t="s">
        <v>23</v>
      </c>
      <c r="C6" s="274"/>
      <c r="D6" s="275"/>
      <c r="E6" s="276"/>
      <c r="F6" s="279"/>
      <c r="G6" s="280"/>
      <c r="H6" s="15"/>
      <c r="I6" s="39"/>
      <c r="M6" s="16" t="s">
        <v>77</v>
      </c>
    </row>
    <row r="7" spans="1:122" ht="59.25" customHeight="1" x14ac:dyDescent="0.3">
      <c r="A7" s="50">
        <v>502</v>
      </c>
      <c r="B7" s="156" t="s">
        <v>18</v>
      </c>
      <c r="C7" s="173" t="s">
        <v>25</v>
      </c>
      <c r="D7" s="208" t="s">
        <v>140</v>
      </c>
      <c r="E7" s="201">
        <f>INDEX('PY1 Data(H)'!$A$1:$CZ$140,MATCH('Unit Data from Audit Worksheet'!$A7,'PY1 Data(H)'!$A$1:$A$140,0),MATCH('Unit Data from Audit Worksheet'!$D$2,'PY1 Data(H)'!$A$1:$CZ$1,0))</f>
        <v>2698548</v>
      </c>
      <c r="F7" s="99">
        <v>0</v>
      </c>
      <c r="G7" s="228">
        <f>IF(F7&lt;0,"Note: Number is normally positive.",)</f>
        <v>0</v>
      </c>
      <c r="H7" s="15"/>
      <c r="I7" s="39"/>
      <c r="J7" s="150"/>
      <c r="K7" s="335"/>
      <c r="M7" s="16" t="s">
        <v>89</v>
      </c>
    </row>
    <row r="8" spans="1:122" ht="59.25" customHeight="1" x14ac:dyDescent="0.3">
      <c r="A8" s="50">
        <v>503</v>
      </c>
      <c r="B8" s="156" t="s">
        <v>18</v>
      </c>
      <c r="C8" s="173" t="s">
        <v>25</v>
      </c>
      <c r="D8" s="49" t="s">
        <v>24</v>
      </c>
      <c r="E8" s="201">
        <f>INDEX('PY1 Data(H)'!$A$1:$CZ$140,MATCH('Unit Data from Audit Worksheet'!$A8,'PY1 Data(H)'!$A$1:$A$140,0),MATCH('Unit Data from Audit Worksheet'!$D$2,'PY1 Data(H)'!$A$1:$CZ$1,0))</f>
        <v>0</v>
      </c>
      <c r="F8" s="440">
        <v>0</v>
      </c>
      <c r="G8" s="228">
        <f>IF(F8&lt;0,"Note: Number is normally positive.",)</f>
        <v>0</v>
      </c>
      <c r="H8" s="15"/>
      <c r="I8" s="39"/>
      <c r="J8" s="150"/>
      <c r="K8" s="335"/>
      <c r="M8" s="16" t="s">
        <v>90</v>
      </c>
    </row>
    <row r="9" spans="1:122" ht="25.5" customHeight="1" x14ac:dyDescent="0.3">
      <c r="A9" s="50"/>
      <c r="B9" s="273" t="s">
        <v>47</v>
      </c>
      <c r="C9" s="274"/>
      <c r="D9" s="275"/>
      <c r="E9" s="276"/>
      <c r="F9" s="277"/>
      <c r="G9" s="278"/>
      <c r="H9" s="15"/>
      <c r="I9" s="39"/>
      <c r="J9" s="95"/>
      <c r="K9" s="335"/>
    </row>
    <row r="10" spans="1:122" s="16" customFormat="1" ht="86.25" customHeight="1" x14ac:dyDescent="0.3">
      <c r="A10" s="50">
        <v>592</v>
      </c>
      <c r="B10" s="173" t="s">
        <v>19</v>
      </c>
      <c r="C10" s="173" t="s">
        <v>49</v>
      </c>
      <c r="D10" s="208" t="s">
        <v>141</v>
      </c>
      <c r="E10" s="201">
        <f>INDEX('PY1 Data(H)'!$A$1:$CZ$140,MATCH('Unit Data from Audit Worksheet'!$A10,'PY1 Data(H)'!$A$1:$A$140,0),MATCH('Unit Data from Audit Worksheet'!$D$2,'PY1 Data(H)'!$A$1:$CZ$1,0))</f>
        <v>-1534805</v>
      </c>
      <c r="F10" s="99">
        <v>0</v>
      </c>
      <c r="G10" s="228"/>
      <c r="H10" s="229"/>
      <c r="J10" s="460"/>
      <c r="K10" s="335"/>
      <c r="L10"/>
      <c r="N10" s="10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s="16" customFormat="1" ht="71.25" customHeight="1" x14ac:dyDescent="0.3">
      <c r="A11" s="50">
        <v>591</v>
      </c>
      <c r="B11" s="173" t="s">
        <v>19</v>
      </c>
      <c r="C11" s="173" t="s">
        <v>49</v>
      </c>
      <c r="D11" s="49" t="s">
        <v>50</v>
      </c>
      <c r="E11" s="201">
        <f>INDEX('PY1 Data(H)'!$A$1:$CZ$140,MATCH('Unit Data from Audit Worksheet'!$A11,'PY1 Data(H)'!$A$1:$A$140,0),MATCH('Unit Data from Audit Worksheet'!$D$2,'PY1 Data(H)'!$A$1:$CZ$1,0))</f>
        <v>43477109</v>
      </c>
      <c r="F11" s="440">
        <v>0</v>
      </c>
      <c r="G11" s="228">
        <f>IF(F11&lt;0,"Error: Enter as positive.",)</f>
        <v>0</v>
      </c>
      <c r="H11" s="229"/>
      <c r="J11" s="460"/>
      <c r="K11" s="335"/>
      <c r="L11"/>
      <c r="N11" s="100"/>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row>
    <row r="12" spans="1:122" ht="40.5" customHeight="1" x14ac:dyDescent="0.3">
      <c r="A12" s="50"/>
      <c r="B12" s="283" t="s">
        <v>252</v>
      </c>
      <c r="C12" s="284"/>
      <c r="D12" s="272"/>
      <c r="E12" s="272"/>
      <c r="F12" s="281"/>
      <c r="G12" s="282"/>
      <c r="H12" s="231"/>
      <c r="I12" s="39"/>
      <c r="J12" s="95"/>
      <c r="K12" s="335"/>
    </row>
    <row r="13" spans="1:122" ht="59.25" customHeight="1" x14ac:dyDescent="0.3">
      <c r="A13" s="413">
        <v>534</v>
      </c>
      <c r="B13" s="414" t="s">
        <v>63</v>
      </c>
      <c r="C13" s="415" t="s">
        <v>253</v>
      </c>
      <c r="D13" s="415" t="s">
        <v>254</v>
      </c>
      <c r="E13" s="201">
        <f>INDEX('PY1 Data(H)'!$A$1:$CZ$140,MATCH('Unit Data from Audit Worksheet'!$A13,'PY1 Data(H)'!$A$1:$A$140,0),MATCH('Unit Data from Audit Worksheet'!$D$2,'PY1 Data(H)'!$A$1:$CZ$1,0))</f>
        <v>0</v>
      </c>
      <c r="F13" s="440">
        <v>0</v>
      </c>
      <c r="G13" s="228">
        <f>IF(F13&lt;0,"Note: Number is normally positive.",)</f>
        <v>0</v>
      </c>
      <c r="H13" s="232"/>
      <c r="I13" s="39"/>
      <c r="J13" s="95"/>
      <c r="K13" s="335"/>
    </row>
    <row r="14" spans="1:122" ht="75" customHeight="1" x14ac:dyDescent="0.3">
      <c r="A14" s="416">
        <v>13</v>
      </c>
      <c r="B14" s="414" t="s">
        <v>255</v>
      </c>
      <c r="C14" s="417" t="s">
        <v>256</v>
      </c>
      <c r="D14" s="417" t="s">
        <v>257</v>
      </c>
      <c r="E14" s="201">
        <f>INDEX('PY1 Data(H)'!$A$1:$CZ$140,MATCH('Unit Data from Audit Worksheet'!$A14,'PY1 Data(H)'!$A$1:$A$140,0),MATCH('Unit Data from Audit Worksheet'!$D$2,'PY1 Data(H)'!$A$1:$CZ$1,0))</f>
        <v>4626696</v>
      </c>
      <c r="F14" s="440">
        <v>0</v>
      </c>
      <c r="G14" s="228">
        <f>IF(F14&lt;0,"Note: Number is normally positive.",)</f>
        <v>0</v>
      </c>
      <c r="H14" s="15"/>
      <c r="I14" s="39"/>
      <c r="J14" s="460"/>
      <c r="K14" s="335"/>
    </row>
    <row r="15" spans="1:122" ht="168" customHeight="1" x14ac:dyDescent="0.3">
      <c r="A15" s="416">
        <v>14</v>
      </c>
      <c r="B15" s="414" t="s">
        <v>255</v>
      </c>
      <c r="C15" s="417" t="s">
        <v>256</v>
      </c>
      <c r="D15" s="417" t="s">
        <v>258</v>
      </c>
      <c r="E15" s="201">
        <f>INDEX('PY1 Data(H)'!$A$1:$CZ$140,MATCH('Unit Data from Audit Worksheet'!$A15,'PY1 Data(H)'!$A$1:$A$140,0),MATCH('Unit Data from Audit Worksheet'!$D$2,'PY1 Data(H)'!$A$1:$CZ$1,0))</f>
        <v>2738375</v>
      </c>
      <c r="F15" s="440">
        <v>0</v>
      </c>
      <c r="G15" s="435">
        <f>IF(F15&lt;0,"Error: Enter as positive.",)</f>
        <v>0</v>
      </c>
      <c r="H15" s="15"/>
      <c r="I15" s="39"/>
      <c r="J15" s="460"/>
      <c r="K15" s="335"/>
    </row>
    <row r="16" spans="1:122" ht="93.6" customHeight="1" x14ac:dyDescent="0.3">
      <c r="A16" s="50">
        <v>32</v>
      </c>
      <c r="B16" s="3" t="s">
        <v>63</v>
      </c>
      <c r="C16" s="3" t="s">
        <v>259</v>
      </c>
      <c r="D16" s="18" t="s">
        <v>260</v>
      </c>
      <c r="E16" s="201">
        <f>INDEX('PY1 Data(H)'!$A$1:$CZ$140,MATCH('Unit Data from Audit Worksheet'!$A16,'PY1 Data(H)'!$A$1:$A$140,0),MATCH('Unit Data from Audit Worksheet'!$D$2,'PY1 Data(H)'!$A$1:$CZ$1,0))</f>
        <v>862166</v>
      </c>
      <c r="F16" s="440">
        <v>0</v>
      </c>
      <c r="G16" s="435">
        <f>IF(F16&lt;0,"Error: Enter as positive.",)</f>
        <v>0</v>
      </c>
      <c r="H16" s="15"/>
      <c r="I16" s="39"/>
      <c r="J16" s="460"/>
      <c r="K16" s="335"/>
    </row>
    <row r="17" spans="1:1880" ht="94.2" customHeight="1" x14ac:dyDescent="0.3">
      <c r="A17" s="418">
        <v>31</v>
      </c>
      <c r="B17" s="414" t="s">
        <v>63</v>
      </c>
      <c r="C17" s="417" t="s">
        <v>259</v>
      </c>
      <c r="D17" s="417" t="s">
        <v>261</v>
      </c>
      <c r="E17" s="201">
        <f>INDEX('PY1 Data(H)'!$A$1:$CZ$140,MATCH('Unit Data from Audit Worksheet'!$A17,'PY1 Data(H)'!$A$1:$A$140,0),MATCH('Unit Data from Audit Worksheet'!$D$2,'PY1 Data(H)'!$A$1:$CZ$1,0))</f>
        <v>0</v>
      </c>
      <c r="F17" s="440">
        <v>0</v>
      </c>
      <c r="G17" s="233"/>
      <c r="H17" s="15"/>
      <c r="I17" s="39"/>
      <c r="J17" s="460"/>
      <c r="K17" s="335"/>
    </row>
    <row r="18" spans="1:1880" ht="81" customHeight="1" x14ac:dyDescent="0.3">
      <c r="A18" s="416">
        <v>193</v>
      </c>
      <c r="B18" s="414" t="s">
        <v>63</v>
      </c>
      <c r="C18" s="417" t="s">
        <v>262</v>
      </c>
      <c r="D18" s="417" t="s">
        <v>34</v>
      </c>
      <c r="E18" s="201">
        <f>INDEX('PY1 Data(H)'!$A$1:$CZ$140,MATCH('Unit Data from Audit Worksheet'!$A18,'PY1 Data(H)'!$A$1:$A$140,0),MATCH('Unit Data from Audit Worksheet'!$D$2,'PY1 Data(H)'!$A$1:$CZ$1,0))</f>
        <v>182200</v>
      </c>
      <c r="F18" s="440">
        <v>0</v>
      </c>
      <c r="G18" s="228"/>
      <c r="H18" s="15"/>
      <c r="I18" s="39"/>
      <c r="J18" s="460"/>
      <c r="K18" s="335"/>
    </row>
    <row r="19" spans="1:1880" ht="61.8" customHeight="1" x14ac:dyDescent="0.3">
      <c r="A19" s="418">
        <v>33</v>
      </c>
      <c r="B19" s="414" t="s">
        <v>63</v>
      </c>
      <c r="C19" s="417" t="s">
        <v>262</v>
      </c>
      <c r="D19" s="417" t="s">
        <v>33</v>
      </c>
      <c r="E19" s="201">
        <f>INDEX('PY1 Data(H)'!$A$1:$CZ$140,MATCH('Unit Data from Audit Worksheet'!$A19,'PY1 Data(H)'!$A$1:$A$140,0),MATCH('Unit Data from Audit Worksheet'!$D$2,'PY1 Data(H)'!$A$1:$CZ$1,0))</f>
        <v>-400856</v>
      </c>
      <c r="F19" s="440">
        <v>0</v>
      </c>
      <c r="G19" s="233"/>
      <c r="H19" s="15"/>
      <c r="I19" s="39"/>
      <c r="J19" s="460"/>
      <c r="K19" s="335"/>
    </row>
    <row r="20" spans="1:1880" ht="50.25" customHeight="1" x14ac:dyDescent="0.3">
      <c r="A20" s="50"/>
      <c r="B20" s="419" t="s">
        <v>263</v>
      </c>
      <c r="C20" s="420"/>
      <c r="D20" s="419"/>
      <c r="E20" s="419"/>
      <c r="F20" s="421"/>
      <c r="G20" s="422"/>
      <c r="H20" s="15"/>
      <c r="I20" s="39"/>
      <c r="J20" s="95"/>
      <c r="K20" s="335"/>
      <c r="L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row>
    <row r="21" spans="1:1880" ht="73.2" customHeight="1" x14ac:dyDescent="0.3">
      <c r="A21" s="423">
        <v>512</v>
      </c>
      <c r="B21" s="423"/>
      <c r="C21" s="424" t="s">
        <v>264</v>
      </c>
      <c r="D21" s="425" t="s">
        <v>265</v>
      </c>
      <c r="E21" s="201">
        <f>INDEX('PY1 Data(H)'!$A$1:$CZ$140,MATCH('Unit Data from Audit Worksheet'!$A21,'PY1 Data(H)'!$A$1:$A$140,0),MATCH('Unit Data from Audit Worksheet'!$D$2,'PY1 Data(H)'!$A$1:$CZ$1,0))</f>
        <v>4413750</v>
      </c>
      <c r="F21" s="440">
        <v>0</v>
      </c>
      <c r="G21" s="233"/>
      <c r="H21" s="15"/>
      <c r="I21" s="39"/>
      <c r="J21" s="460"/>
      <c r="K21" s="335"/>
      <c r="L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row>
    <row r="22" spans="1:1880" s="238" customFormat="1" ht="33" customHeight="1" x14ac:dyDescent="0.3">
      <c r="A22" s="50"/>
      <c r="B22" s="268" t="s">
        <v>61</v>
      </c>
      <c r="C22" s="269"/>
      <c r="D22" s="44"/>
      <c r="E22" s="237"/>
      <c r="F22" s="234"/>
      <c r="G22" s="227"/>
      <c r="H22" s="15"/>
      <c r="I22" s="236"/>
      <c r="J22" s="95"/>
      <c r="K22" s="335"/>
      <c r="L22"/>
      <c r="M22" s="16"/>
      <c r="N22" s="100"/>
      <c r="O22" s="16"/>
      <c r="P22" s="16"/>
      <c r="Q22" s="16"/>
      <c r="R22" s="16"/>
      <c r="S22" s="16"/>
      <c r="T22" s="16"/>
      <c r="U22" s="16"/>
      <c r="V22" s="16"/>
      <c r="W22" s="16"/>
      <c r="X22" s="16"/>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c r="AML22" s="16"/>
      <c r="AMM22" s="16"/>
      <c r="AMN22" s="16"/>
      <c r="AMO22" s="16"/>
      <c r="AMP22" s="16"/>
      <c r="AMQ22" s="16"/>
      <c r="AMR22" s="16"/>
      <c r="AMS22" s="16"/>
      <c r="AMT22" s="16"/>
      <c r="AMU22" s="16"/>
      <c r="AMV22" s="16"/>
      <c r="AMW22" s="16"/>
      <c r="AMX22" s="16"/>
      <c r="AMY22" s="16"/>
      <c r="AMZ22" s="16"/>
      <c r="ANA22" s="16"/>
      <c r="ANB22" s="16"/>
      <c r="ANC22" s="16"/>
      <c r="AND22" s="16"/>
      <c r="ANE22" s="16"/>
      <c r="ANF22" s="16"/>
      <c r="ANG22" s="16"/>
      <c r="ANH22" s="16"/>
      <c r="ANI22" s="16"/>
      <c r="ANJ22" s="16"/>
      <c r="ANK22" s="16"/>
      <c r="ANL22" s="16"/>
      <c r="ANM22" s="16"/>
      <c r="ANN22" s="16"/>
      <c r="ANO22" s="16"/>
      <c r="ANP22" s="16"/>
      <c r="ANQ22" s="16"/>
      <c r="ANR22" s="16"/>
      <c r="ANS22" s="16"/>
      <c r="ANT22" s="16"/>
      <c r="ANU22" s="16"/>
      <c r="ANV22" s="16"/>
      <c r="ANW22" s="16"/>
      <c r="ANX22" s="16"/>
      <c r="ANY22" s="16"/>
      <c r="ANZ22" s="16"/>
      <c r="AOA22" s="16"/>
      <c r="AOB22" s="16"/>
      <c r="AOC22" s="16"/>
      <c r="AOD22" s="16"/>
      <c r="AOE22" s="16"/>
      <c r="AOF22" s="16"/>
      <c r="AOG22" s="16"/>
      <c r="AOH22" s="16"/>
      <c r="AOI22" s="16"/>
      <c r="AOJ22" s="16"/>
      <c r="AOK22" s="16"/>
      <c r="AOL22" s="16"/>
      <c r="AOM22" s="16"/>
      <c r="AON22" s="16"/>
      <c r="AOO22" s="16"/>
      <c r="AOP22" s="16"/>
      <c r="AOQ22" s="16"/>
      <c r="AOR22" s="16"/>
      <c r="AOS22" s="16"/>
      <c r="AOT22" s="16"/>
      <c r="AOU22" s="16"/>
      <c r="AOV22" s="16"/>
      <c r="AOW22" s="16"/>
      <c r="AOX22" s="16"/>
      <c r="AOY22" s="16"/>
      <c r="AOZ22" s="16"/>
      <c r="APA22" s="16"/>
      <c r="APB22" s="16"/>
      <c r="APC22" s="16"/>
      <c r="APD22" s="16"/>
      <c r="APE22" s="16"/>
      <c r="APF22" s="16"/>
      <c r="APG22" s="16"/>
      <c r="APH22" s="16"/>
      <c r="API22" s="16"/>
      <c r="APJ22" s="16"/>
      <c r="APK22" s="16"/>
      <c r="APL22" s="16"/>
      <c r="APM22" s="16"/>
      <c r="APN22" s="16"/>
      <c r="APO22" s="16"/>
      <c r="APP22" s="16"/>
      <c r="APQ22" s="16"/>
      <c r="APR22" s="16"/>
      <c r="APS22" s="16"/>
      <c r="APT22" s="16"/>
      <c r="APU22" s="16"/>
      <c r="APV22" s="16"/>
      <c r="APW22" s="16"/>
      <c r="APX22" s="16"/>
      <c r="APY22" s="16"/>
      <c r="APZ22" s="16"/>
      <c r="AQA22" s="16"/>
      <c r="AQB22" s="16"/>
      <c r="AQC22" s="16"/>
      <c r="AQD22" s="16"/>
      <c r="AQE22" s="16"/>
      <c r="AQF22" s="16"/>
      <c r="AQG22" s="16"/>
      <c r="AQH22" s="16"/>
      <c r="AQI22" s="16"/>
      <c r="AQJ22" s="16"/>
      <c r="AQK22" s="16"/>
      <c r="AQL22" s="16"/>
      <c r="AQM22" s="16"/>
      <c r="AQN22" s="16"/>
      <c r="AQO22" s="16"/>
      <c r="AQP22" s="16"/>
      <c r="AQQ22" s="16"/>
      <c r="AQR22" s="16"/>
      <c r="AQS22" s="16"/>
      <c r="AQT22" s="16"/>
      <c r="AQU22" s="16"/>
      <c r="AQV22" s="16"/>
      <c r="AQW22" s="16"/>
      <c r="AQX22" s="16"/>
      <c r="AQY22" s="16"/>
      <c r="AQZ22" s="16"/>
      <c r="ARA22" s="16"/>
      <c r="ARB22" s="16"/>
      <c r="ARC22" s="16"/>
      <c r="ARD22" s="16"/>
      <c r="ARE22" s="16"/>
      <c r="ARF22" s="16"/>
      <c r="ARG22" s="16"/>
      <c r="ARH22" s="16"/>
      <c r="ARI22" s="16"/>
      <c r="ARJ22" s="16"/>
      <c r="ARK22" s="16"/>
      <c r="ARL22" s="16"/>
      <c r="ARM22" s="16"/>
      <c r="ARN22" s="16"/>
      <c r="ARO22" s="16"/>
      <c r="ARP22" s="16"/>
      <c r="ARQ22" s="16"/>
      <c r="ARR22" s="16"/>
      <c r="ARS22" s="16"/>
      <c r="ART22" s="16"/>
      <c r="ARU22" s="16"/>
      <c r="ARV22" s="16"/>
      <c r="ARW22" s="16"/>
      <c r="ARX22" s="16"/>
      <c r="ARY22" s="16"/>
      <c r="ARZ22" s="16"/>
      <c r="ASA22" s="16"/>
      <c r="ASB22" s="16"/>
      <c r="ASC22" s="16"/>
      <c r="ASD22" s="16"/>
      <c r="ASE22" s="16"/>
      <c r="ASF22" s="16"/>
      <c r="ASG22" s="16"/>
      <c r="ASH22" s="16"/>
      <c r="ASI22" s="16"/>
      <c r="ASJ22" s="16"/>
      <c r="ASK22" s="16"/>
      <c r="ASL22" s="16"/>
      <c r="ASM22" s="16"/>
      <c r="ASN22" s="16"/>
      <c r="ASO22" s="16"/>
      <c r="ASP22" s="16"/>
      <c r="ASQ22" s="16"/>
      <c r="ASR22" s="16"/>
      <c r="ASS22" s="16"/>
      <c r="AST22" s="16"/>
      <c r="ASU22" s="16"/>
      <c r="ASV22" s="16"/>
      <c r="ASW22" s="16"/>
      <c r="ASX22" s="16"/>
      <c r="ASY22" s="16"/>
      <c r="ASZ22" s="16"/>
      <c r="ATA22" s="16"/>
      <c r="ATB22" s="16"/>
      <c r="ATC22" s="16"/>
      <c r="ATD22" s="16"/>
      <c r="ATE22" s="16"/>
      <c r="ATF22" s="16"/>
      <c r="ATG22" s="16"/>
      <c r="ATH22" s="16"/>
      <c r="ATI22" s="16"/>
      <c r="ATJ22" s="16"/>
      <c r="ATK22" s="16"/>
      <c r="ATL22" s="16"/>
      <c r="ATM22" s="16"/>
      <c r="ATN22" s="16"/>
      <c r="ATO22" s="16"/>
      <c r="ATP22" s="16"/>
      <c r="ATQ22" s="16"/>
      <c r="ATR22" s="16"/>
      <c r="ATS22" s="16"/>
      <c r="ATT22" s="16"/>
      <c r="ATU22" s="16"/>
      <c r="ATV22" s="16"/>
      <c r="ATW22" s="16"/>
      <c r="ATX22" s="16"/>
      <c r="ATY22" s="16"/>
      <c r="ATZ22" s="16"/>
      <c r="AUA22" s="16"/>
      <c r="AUB22" s="16"/>
      <c r="AUC22" s="16"/>
      <c r="AUD22" s="16"/>
      <c r="AUE22" s="16"/>
      <c r="AUF22" s="16"/>
      <c r="AUG22" s="16"/>
      <c r="AUH22" s="16"/>
      <c r="AUI22" s="16"/>
      <c r="AUJ22" s="16"/>
      <c r="AUK22" s="16"/>
      <c r="AUL22" s="16"/>
      <c r="AUM22" s="16"/>
      <c r="AUN22" s="16"/>
      <c r="AUO22" s="16"/>
      <c r="AUP22" s="16"/>
      <c r="AUQ22" s="16"/>
      <c r="AUR22" s="16"/>
      <c r="AUS22" s="16"/>
      <c r="AUT22" s="16"/>
      <c r="AUU22" s="16"/>
      <c r="AUV22" s="16"/>
      <c r="AUW22" s="16"/>
      <c r="AUX22" s="16"/>
      <c r="AUY22" s="16"/>
      <c r="AUZ22" s="16"/>
      <c r="AVA22" s="16"/>
      <c r="AVB22" s="16"/>
      <c r="AVC22" s="16"/>
      <c r="AVD22" s="16"/>
      <c r="AVE22" s="16"/>
      <c r="AVF22" s="16"/>
      <c r="AVG22" s="16"/>
      <c r="AVH22" s="16"/>
      <c r="AVI22" s="16"/>
      <c r="AVJ22" s="16"/>
      <c r="AVK22" s="16"/>
      <c r="AVL22" s="16"/>
      <c r="AVM22" s="16"/>
      <c r="AVN22" s="16"/>
      <c r="AVO22" s="16"/>
      <c r="AVP22" s="16"/>
      <c r="AVQ22" s="16"/>
      <c r="AVR22" s="16"/>
      <c r="AVS22" s="16"/>
      <c r="AVT22" s="16"/>
      <c r="AVU22" s="16"/>
      <c r="AVV22" s="16"/>
      <c r="AVW22" s="16"/>
      <c r="AVX22" s="16"/>
      <c r="AVY22" s="16"/>
      <c r="AVZ22" s="16"/>
      <c r="AWA22" s="16"/>
      <c r="AWB22" s="16"/>
      <c r="AWC22" s="16"/>
      <c r="AWD22" s="16"/>
      <c r="AWE22" s="16"/>
      <c r="AWF22" s="16"/>
      <c r="AWG22" s="16"/>
      <c r="AWH22" s="16"/>
      <c r="AWI22" s="16"/>
      <c r="AWJ22" s="16"/>
      <c r="AWK22" s="16"/>
      <c r="AWL22" s="16"/>
      <c r="AWM22" s="16"/>
      <c r="AWN22" s="16"/>
      <c r="AWO22" s="16"/>
      <c r="AWP22" s="16"/>
      <c r="AWQ22" s="16"/>
      <c r="AWR22" s="16"/>
      <c r="AWS22" s="16"/>
      <c r="AWT22" s="16"/>
      <c r="AWU22" s="16"/>
      <c r="AWV22" s="16"/>
      <c r="AWW22" s="16"/>
      <c r="AWX22" s="16"/>
      <c r="AWY22" s="16"/>
      <c r="AWZ22" s="16"/>
      <c r="AXA22" s="16"/>
      <c r="AXB22" s="16"/>
      <c r="AXC22" s="16"/>
      <c r="AXD22" s="16"/>
      <c r="AXE22" s="16"/>
      <c r="AXF22" s="16"/>
      <c r="AXG22" s="16"/>
      <c r="AXH22" s="16"/>
      <c r="AXI22" s="16"/>
      <c r="AXJ22" s="16"/>
      <c r="AXK22" s="16"/>
      <c r="AXL22" s="16"/>
      <c r="AXM22" s="16"/>
      <c r="AXN22" s="16"/>
      <c r="AXO22" s="16"/>
      <c r="AXP22" s="16"/>
      <c r="AXQ22" s="16"/>
      <c r="AXR22" s="16"/>
      <c r="AXS22" s="16"/>
      <c r="AXT22" s="16"/>
      <c r="AXU22" s="16"/>
      <c r="AXV22" s="16"/>
      <c r="AXW22" s="16"/>
      <c r="AXX22" s="16"/>
      <c r="AXY22" s="16"/>
      <c r="AXZ22" s="16"/>
      <c r="AYA22" s="16"/>
      <c r="AYB22" s="16"/>
      <c r="AYC22" s="16"/>
      <c r="AYD22" s="16"/>
      <c r="AYE22" s="16"/>
      <c r="AYF22" s="16"/>
      <c r="AYG22" s="16"/>
      <c r="AYH22" s="16"/>
      <c r="AYI22" s="16"/>
      <c r="AYJ22" s="16"/>
      <c r="AYK22" s="16"/>
      <c r="AYL22" s="16"/>
      <c r="AYM22" s="16"/>
      <c r="AYN22" s="16"/>
      <c r="AYO22" s="16"/>
      <c r="AYP22" s="16"/>
      <c r="AYQ22" s="16"/>
      <c r="AYR22" s="16"/>
      <c r="AYS22" s="16"/>
      <c r="AYT22" s="16"/>
      <c r="AYU22" s="16"/>
      <c r="AYV22" s="16"/>
      <c r="AYW22" s="16"/>
      <c r="AYX22" s="16"/>
      <c r="AYY22" s="16"/>
      <c r="AYZ22" s="16"/>
      <c r="AZA22" s="16"/>
      <c r="AZB22" s="16"/>
      <c r="AZC22" s="16"/>
      <c r="AZD22" s="16"/>
      <c r="AZE22" s="16"/>
      <c r="AZF22" s="16"/>
      <c r="AZG22" s="16"/>
      <c r="AZH22" s="16"/>
      <c r="AZI22" s="16"/>
      <c r="AZJ22" s="16"/>
      <c r="AZK22" s="16"/>
      <c r="AZL22" s="16"/>
      <c r="AZM22" s="16"/>
      <c r="AZN22" s="16"/>
      <c r="AZO22" s="16"/>
      <c r="AZP22" s="16"/>
      <c r="AZQ22" s="16"/>
      <c r="AZR22" s="16"/>
      <c r="AZS22" s="16"/>
      <c r="AZT22" s="16"/>
      <c r="AZU22" s="16"/>
      <c r="AZV22" s="16"/>
      <c r="AZW22" s="16"/>
      <c r="AZX22" s="16"/>
      <c r="AZY22" s="16"/>
      <c r="AZZ22" s="16"/>
      <c r="BAA22" s="16"/>
      <c r="BAB22" s="16"/>
      <c r="BAC22" s="16"/>
      <c r="BAD22" s="16"/>
      <c r="BAE22" s="16"/>
      <c r="BAF22" s="16"/>
      <c r="BAG22" s="16"/>
      <c r="BAH22" s="16"/>
      <c r="BAI22" s="16"/>
      <c r="BAJ22" s="16"/>
      <c r="BAK22" s="16"/>
      <c r="BAL22" s="16"/>
      <c r="BAM22" s="16"/>
      <c r="BAN22" s="16"/>
      <c r="BAO22" s="16"/>
      <c r="BAP22" s="16"/>
      <c r="BAQ22" s="16"/>
      <c r="BAR22" s="16"/>
      <c r="BAS22" s="16"/>
      <c r="BAT22" s="16"/>
      <c r="BAU22" s="16"/>
      <c r="BAV22" s="16"/>
      <c r="BAW22" s="16"/>
      <c r="BAX22" s="16"/>
      <c r="BAY22" s="16"/>
      <c r="BAZ22" s="16"/>
      <c r="BBA22" s="16"/>
      <c r="BBB22" s="16"/>
      <c r="BBC22" s="16"/>
      <c r="BBD22" s="16"/>
      <c r="BBE22" s="16"/>
      <c r="BBF22" s="16"/>
      <c r="BBG22" s="16"/>
      <c r="BBH22" s="16"/>
      <c r="BBI22" s="16"/>
      <c r="BBJ22" s="16"/>
      <c r="BBK22" s="16"/>
      <c r="BBL22" s="16"/>
      <c r="BBM22" s="16"/>
      <c r="BBN22" s="16"/>
      <c r="BBO22" s="16"/>
      <c r="BBP22" s="16"/>
      <c r="BBQ22" s="16"/>
      <c r="BBR22" s="16"/>
      <c r="BBS22" s="16"/>
      <c r="BBT22" s="16"/>
      <c r="BBU22" s="16"/>
      <c r="BBV22" s="16"/>
      <c r="BBW22" s="16"/>
      <c r="BBX22" s="16"/>
      <c r="BBY22" s="16"/>
      <c r="BBZ22" s="16"/>
      <c r="BCA22" s="16"/>
      <c r="BCB22" s="16"/>
      <c r="BCC22" s="16"/>
      <c r="BCD22" s="16"/>
      <c r="BCE22" s="16"/>
      <c r="BCF22" s="16"/>
      <c r="BCG22" s="16"/>
      <c r="BCH22" s="16"/>
      <c r="BCI22" s="16"/>
      <c r="BCJ22" s="16"/>
      <c r="BCK22" s="16"/>
      <c r="BCL22" s="16"/>
      <c r="BCM22" s="16"/>
      <c r="BCN22" s="16"/>
      <c r="BCO22" s="16"/>
      <c r="BCP22" s="16"/>
      <c r="BCQ22" s="16"/>
      <c r="BCR22" s="16"/>
      <c r="BCS22" s="16"/>
      <c r="BCT22" s="16"/>
      <c r="BCU22" s="16"/>
      <c r="BCV22" s="16"/>
      <c r="BCW22" s="16"/>
      <c r="BCX22" s="16"/>
      <c r="BCY22" s="16"/>
      <c r="BCZ22" s="16"/>
      <c r="BDA22" s="16"/>
      <c r="BDB22" s="16"/>
      <c r="BDC22" s="16"/>
      <c r="BDD22" s="16"/>
      <c r="BDE22" s="16"/>
      <c r="BDF22" s="16"/>
      <c r="BDG22" s="16"/>
      <c r="BDH22" s="16"/>
      <c r="BDI22" s="16"/>
      <c r="BDJ22" s="16"/>
      <c r="BDK22" s="16"/>
      <c r="BDL22" s="16"/>
      <c r="BDM22" s="16"/>
      <c r="BDN22" s="16"/>
      <c r="BDO22" s="16"/>
      <c r="BDP22" s="16"/>
      <c r="BDQ22" s="16"/>
      <c r="BDR22" s="16"/>
      <c r="BDS22" s="16"/>
      <c r="BDT22" s="16"/>
      <c r="BDU22" s="16"/>
      <c r="BDV22" s="16"/>
      <c r="BDW22" s="16"/>
      <c r="BDX22" s="16"/>
      <c r="BDY22" s="16"/>
      <c r="BDZ22" s="16"/>
      <c r="BEA22" s="16"/>
      <c r="BEB22" s="16"/>
      <c r="BEC22" s="16"/>
      <c r="BED22" s="16"/>
      <c r="BEE22" s="16"/>
      <c r="BEF22" s="16"/>
      <c r="BEG22" s="16"/>
      <c r="BEH22" s="16"/>
      <c r="BEI22" s="16"/>
      <c r="BEJ22" s="16"/>
      <c r="BEK22" s="16"/>
      <c r="BEL22" s="16"/>
      <c r="BEM22" s="16"/>
      <c r="BEN22" s="16"/>
      <c r="BEO22" s="16"/>
      <c r="BEP22" s="16"/>
      <c r="BEQ22" s="16"/>
      <c r="BER22" s="16"/>
      <c r="BES22" s="16"/>
      <c r="BET22" s="16"/>
      <c r="BEU22" s="16"/>
      <c r="BEV22" s="16"/>
      <c r="BEW22" s="16"/>
      <c r="BEX22" s="16"/>
      <c r="BEY22" s="16"/>
      <c r="BEZ22" s="16"/>
      <c r="BFA22" s="16"/>
      <c r="BFB22" s="16"/>
      <c r="BFC22" s="16"/>
      <c r="BFD22" s="16"/>
      <c r="BFE22" s="16"/>
      <c r="BFF22" s="16"/>
      <c r="BFG22" s="16"/>
      <c r="BFH22" s="16"/>
      <c r="BFI22" s="16"/>
      <c r="BFJ22" s="16"/>
      <c r="BFK22" s="16"/>
      <c r="BFL22" s="16"/>
      <c r="BFM22" s="16"/>
      <c r="BFN22" s="16"/>
      <c r="BFO22" s="16"/>
      <c r="BFP22" s="16"/>
      <c r="BFQ22" s="16"/>
      <c r="BFR22" s="16"/>
      <c r="BFS22" s="16"/>
      <c r="BFT22" s="16"/>
      <c r="BFU22" s="16"/>
      <c r="BFV22" s="16"/>
      <c r="BFW22" s="16"/>
      <c r="BFX22" s="16"/>
      <c r="BFY22" s="16"/>
      <c r="BFZ22" s="16"/>
      <c r="BGA22" s="16"/>
      <c r="BGB22" s="16"/>
      <c r="BGC22" s="16"/>
      <c r="BGD22" s="16"/>
      <c r="BGE22" s="16"/>
      <c r="BGF22" s="16"/>
      <c r="BGG22" s="16"/>
      <c r="BGH22" s="16"/>
      <c r="BGI22" s="16"/>
      <c r="BGJ22" s="16"/>
      <c r="BGK22" s="16"/>
      <c r="BGL22" s="16"/>
      <c r="BGM22" s="16"/>
      <c r="BGN22" s="16"/>
      <c r="BGO22" s="16"/>
      <c r="BGP22" s="16"/>
      <c r="BGQ22" s="16"/>
      <c r="BGR22" s="16"/>
      <c r="BGS22" s="16"/>
      <c r="BGT22" s="16"/>
      <c r="BGU22" s="16"/>
      <c r="BGV22" s="16"/>
      <c r="BGW22" s="16"/>
      <c r="BGX22" s="16"/>
      <c r="BGY22" s="16"/>
      <c r="BGZ22" s="16"/>
      <c r="BHA22" s="16"/>
      <c r="BHB22" s="16"/>
      <c r="BHC22" s="16"/>
      <c r="BHD22" s="16"/>
      <c r="BHE22" s="16"/>
      <c r="BHF22" s="16"/>
      <c r="BHG22" s="16"/>
      <c r="BHH22" s="16"/>
      <c r="BHI22" s="16"/>
      <c r="BHJ22" s="16"/>
      <c r="BHK22" s="16"/>
      <c r="BHL22" s="16"/>
      <c r="BHM22" s="16"/>
      <c r="BHN22" s="16"/>
      <c r="BHO22" s="16"/>
      <c r="BHP22" s="16"/>
      <c r="BHQ22" s="16"/>
      <c r="BHR22" s="16"/>
      <c r="BHS22" s="16"/>
      <c r="BHT22" s="16"/>
      <c r="BHU22" s="16"/>
      <c r="BHV22" s="16"/>
      <c r="BHW22" s="16"/>
      <c r="BHX22" s="16"/>
      <c r="BHY22" s="16"/>
      <c r="BHZ22" s="16"/>
      <c r="BIA22" s="16"/>
      <c r="BIB22" s="16"/>
      <c r="BIC22" s="16"/>
      <c r="BID22" s="16"/>
      <c r="BIE22" s="16"/>
      <c r="BIF22" s="16"/>
      <c r="BIG22" s="16"/>
      <c r="BIH22" s="16"/>
      <c r="BII22" s="16"/>
      <c r="BIJ22" s="16"/>
      <c r="BIK22" s="16"/>
      <c r="BIL22" s="16"/>
      <c r="BIM22" s="16"/>
      <c r="BIN22" s="16"/>
      <c r="BIO22" s="16"/>
      <c r="BIP22" s="16"/>
      <c r="BIQ22" s="16"/>
      <c r="BIR22" s="16"/>
      <c r="BIS22" s="16"/>
      <c r="BIT22" s="16"/>
      <c r="BIU22" s="16"/>
      <c r="BIV22" s="16"/>
      <c r="BIW22" s="16"/>
      <c r="BIX22" s="16"/>
      <c r="BIY22" s="16"/>
      <c r="BIZ22" s="16"/>
      <c r="BJA22" s="16"/>
      <c r="BJB22" s="16"/>
      <c r="BJC22" s="16"/>
      <c r="BJD22" s="16"/>
      <c r="BJE22" s="16"/>
      <c r="BJF22" s="16"/>
      <c r="BJG22" s="16"/>
      <c r="BJH22" s="16"/>
      <c r="BJI22" s="16"/>
      <c r="BJJ22" s="16"/>
      <c r="BJK22" s="16"/>
      <c r="BJL22" s="16"/>
      <c r="BJM22" s="16"/>
      <c r="BJN22" s="16"/>
      <c r="BJO22" s="16"/>
      <c r="BJP22" s="16"/>
      <c r="BJQ22" s="16"/>
      <c r="BJR22" s="16"/>
      <c r="BJS22" s="16"/>
      <c r="BJT22" s="16"/>
      <c r="BJU22" s="16"/>
      <c r="BJV22" s="16"/>
      <c r="BJW22" s="16"/>
      <c r="BJX22" s="16"/>
      <c r="BJY22" s="16"/>
      <c r="BJZ22" s="16"/>
      <c r="BKA22" s="16"/>
      <c r="BKB22" s="16"/>
      <c r="BKC22" s="16"/>
      <c r="BKD22" s="16"/>
      <c r="BKE22" s="16"/>
      <c r="BKF22" s="16"/>
      <c r="BKG22" s="16"/>
      <c r="BKH22" s="16"/>
      <c r="BKI22" s="16"/>
      <c r="BKJ22" s="16"/>
      <c r="BKK22" s="16"/>
      <c r="BKL22" s="16"/>
      <c r="BKM22" s="16"/>
      <c r="BKN22" s="16"/>
      <c r="BKO22" s="16"/>
      <c r="BKP22" s="16"/>
      <c r="BKQ22" s="16"/>
      <c r="BKR22" s="16"/>
      <c r="BKS22" s="16"/>
      <c r="BKT22" s="16"/>
      <c r="BKU22" s="16"/>
      <c r="BKV22" s="16"/>
      <c r="BKW22" s="16"/>
      <c r="BKX22" s="16"/>
      <c r="BKY22" s="16"/>
      <c r="BKZ22" s="16"/>
      <c r="BLA22" s="16"/>
      <c r="BLB22" s="16"/>
      <c r="BLC22" s="16"/>
      <c r="BLD22" s="16"/>
      <c r="BLE22" s="16"/>
      <c r="BLF22" s="16"/>
      <c r="BLG22" s="16"/>
      <c r="BLH22" s="16"/>
      <c r="BLI22" s="16"/>
      <c r="BLJ22" s="16"/>
      <c r="BLK22" s="16"/>
      <c r="BLL22" s="16"/>
      <c r="BLM22" s="16"/>
      <c r="BLN22" s="16"/>
      <c r="BLO22" s="16"/>
      <c r="BLP22" s="16"/>
      <c r="BLQ22" s="16"/>
      <c r="BLR22" s="16"/>
      <c r="BLS22" s="16"/>
      <c r="BLT22" s="16"/>
      <c r="BLU22" s="16"/>
      <c r="BLV22" s="16"/>
      <c r="BLW22" s="16"/>
      <c r="BLX22" s="16"/>
      <c r="BLY22" s="16"/>
      <c r="BLZ22" s="16"/>
      <c r="BMA22" s="16"/>
      <c r="BMB22" s="16"/>
      <c r="BMC22" s="16"/>
      <c r="BMD22" s="16"/>
      <c r="BME22" s="16"/>
      <c r="BMF22" s="16"/>
      <c r="BMG22" s="16"/>
      <c r="BMH22" s="16"/>
      <c r="BMI22" s="16"/>
      <c r="BMJ22" s="16"/>
      <c r="BMK22" s="16"/>
      <c r="BML22" s="16"/>
      <c r="BMM22" s="16"/>
      <c r="BMN22" s="16"/>
      <c r="BMO22" s="16"/>
      <c r="BMP22" s="16"/>
      <c r="BMQ22" s="16"/>
      <c r="BMR22" s="16"/>
      <c r="BMS22" s="16"/>
      <c r="BMT22" s="16"/>
      <c r="BMU22" s="16"/>
      <c r="BMV22" s="16"/>
      <c r="BMW22" s="16"/>
      <c r="BMX22" s="16"/>
      <c r="BMY22" s="16"/>
      <c r="BMZ22" s="16"/>
      <c r="BNA22" s="16"/>
      <c r="BNB22" s="16"/>
      <c r="BNC22" s="16"/>
      <c r="BND22" s="16"/>
      <c r="BNE22" s="16"/>
      <c r="BNF22" s="16"/>
      <c r="BNG22" s="16"/>
      <c r="BNH22" s="16"/>
      <c r="BNI22" s="16"/>
      <c r="BNJ22" s="16"/>
      <c r="BNK22" s="16"/>
      <c r="BNL22" s="16"/>
      <c r="BNM22" s="16"/>
      <c r="BNN22" s="16"/>
      <c r="BNO22" s="16"/>
      <c r="BNP22" s="16"/>
      <c r="BNQ22" s="16"/>
      <c r="BNR22" s="16"/>
      <c r="BNS22" s="16"/>
      <c r="BNT22" s="16"/>
      <c r="BNU22" s="16"/>
      <c r="BNV22" s="16"/>
      <c r="BNW22" s="16"/>
      <c r="BNX22" s="16"/>
      <c r="BNY22" s="16"/>
      <c r="BNZ22" s="16"/>
      <c r="BOA22" s="16"/>
      <c r="BOB22" s="16"/>
      <c r="BOC22" s="16"/>
      <c r="BOD22" s="16"/>
      <c r="BOE22" s="16"/>
      <c r="BOF22" s="16"/>
      <c r="BOG22" s="16"/>
      <c r="BOH22" s="16"/>
      <c r="BOI22" s="16"/>
      <c r="BOJ22" s="16"/>
      <c r="BOK22" s="16"/>
      <c r="BOL22" s="16"/>
      <c r="BOM22" s="16"/>
      <c r="BON22" s="16"/>
      <c r="BOO22" s="16"/>
      <c r="BOP22" s="16"/>
      <c r="BOQ22" s="16"/>
      <c r="BOR22" s="16"/>
      <c r="BOS22" s="16"/>
      <c r="BOT22" s="16"/>
      <c r="BOU22" s="16"/>
      <c r="BOV22" s="16"/>
      <c r="BOW22" s="16"/>
      <c r="BOX22" s="16"/>
      <c r="BOY22" s="16"/>
      <c r="BOZ22" s="16"/>
      <c r="BPA22" s="16"/>
      <c r="BPB22" s="16"/>
      <c r="BPC22" s="16"/>
      <c r="BPD22" s="16"/>
      <c r="BPE22" s="16"/>
      <c r="BPF22" s="16"/>
      <c r="BPG22" s="16"/>
      <c r="BPH22" s="16"/>
      <c r="BPI22" s="16"/>
      <c r="BPJ22" s="16"/>
      <c r="BPK22" s="16"/>
      <c r="BPL22" s="16"/>
      <c r="BPM22" s="16"/>
      <c r="BPN22" s="16"/>
      <c r="BPO22" s="16"/>
      <c r="BPP22" s="16"/>
      <c r="BPQ22" s="16"/>
      <c r="BPR22" s="16"/>
      <c r="BPS22" s="16"/>
      <c r="BPT22" s="16"/>
      <c r="BPU22" s="16"/>
      <c r="BPV22" s="16"/>
      <c r="BPW22" s="16"/>
      <c r="BPX22" s="16"/>
      <c r="BPY22" s="16"/>
      <c r="BPZ22" s="16"/>
      <c r="BQA22" s="16"/>
      <c r="BQB22" s="16"/>
      <c r="BQC22" s="16"/>
      <c r="BQD22" s="16"/>
      <c r="BQE22" s="16"/>
      <c r="BQF22" s="16"/>
      <c r="BQG22" s="16"/>
      <c r="BQH22" s="16"/>
      <c r="BQI22" s="16"/>
      <c r="BQJ22" s="16"/>
      <c r="BQK22" s="16"/>
      <c r="BQL22" s="16"/>
      <c r="BQM22" s="16"/>
      <c r="BQN22" s="16"/>
      <c r="BQO22" s="16"/>
      <c r="BQP22" s="16"/>
      <c r="BQQ22" s="16"/>
      <c r="BQR22" s="16"/>
      <c r="BQS22" s="16"/>
      <c r="BQT22" s="16"/>
      <c r="BQU22" s="16"/>
      <c r="BQV22" s="16"/>
      <c r="BQW22" s="16"/>
      <c r="BQX22" s="16"/>
      <c r="BQY22" s="16"/>
      <c r="BQZ22" s="16"/>
      <c r="BRA22" s="16"/>
      <c r="BRB22" s="16"/>
      <c r="BRC22" s="16"/>
      <c r="BRD22" s="16"/>
      <c r="BRE22" s="16"/>
      <c r="BRF22" s="16"/>
      <c r="BRG22" s="16"/>
      <c r="BRH22" s="16"/>
      <c r="BRI22" s="16"/>
      <c r="BRJ22" s="16"/>
      <c r="BRK22" s="16"/>
      <c r="BRL22" s="16"/>
      <c r="BRM22" s="16"/>
      <c r="BRN22" s="16"/>
      <c r="BRO22" s="16"/>
      <c r="BRP22" s="16"/>
      <c r="BRQ22" s="16"/>
      <c r="BRR22" s="16"/>
      <c r="BRS22" s="16"/>
      <c r="BRT22" s="16"/>
      <c r="BRU22" s="16"/>
      <c r="BRV22" s="16"/>
      <c r="BRW22" s="16"/>
      <c r="BRX22" s="16"/>
      <c r="BRY22" s="16"/>
      <c r="BRZ22" s="16"/>
      <c r="BSA22" s="16"/>
      <c r="BSB22" s="16"/>
      <c r="BSC22" s="16"/>
      <c r="BSD22" s="16"/>
      <c r="BSE22" s="16"/>
      <c r="BSF22" s="16"/>
      <c r="BSG22" s="16"/>
      <c r="BSH22" s="16"/>
      <c r="BSI22" s="16"/>
      <c r="BSJ22" s="16"/>
      <c r="BSK22" s="16"/>
      <c r="BSL22" s="16"/>
      <c r="BSM22" s="16"/>
      <c r="BSN22" s="16"/>
      <c r="BSO22" s="16"/>
      <c r="BSP22" s="16"/>
      <c r="BSQ22" s="16"/>
      <c r="BSR22" s="16"/>
      <c r="BSS22" s="16"/>
      <c r="BST22" s="16"/>
      <c r="BSU22" s="16"/>
      <c r="BSV22" s="16"/>
      <c r="BSW22" s="16"/>
      <c r="BSX22" s="16"/>
      <c r="BSY22" s="16"/>
      <c r="BSZ22" s="16"/>
      <c r="BTA22" s="16"/>
      <c r="BTB22" s="16"/>
      <c r="BTC22" s="16"/>
      <c r="BTD22" s="16"/>
      <c r="BTE22" s="16"/>
      <c r="BTF22" s="16"/>
      <c r="BTG22" s="16"/>
      <c r="BTH22" s="16"/>
    </row>
    <row r="23" spans="1:1880" s="238" customFormat="1" ht="110.25" customHeight="1" x14ac:dyDescent="0.3">
      <c r="A23" s="53">
        <v>622</v>
      </c>
      <c r="B23" s="239" t="s">
        <v>48</v>
      </c>
      <c r="C23" s="53" t="s">
        <v>60</v>
      </c>
      <c r="D23" s="53" t="s">
        <v>134</v>
      </c>
      <c r="E23" s="201">
        <f>INDEX('PY1 Data(H)'!$A$1:$CZ$140,MATCH('Unit Data from Audit Worksheet'!$A23,'PY1 Data(H)'!$A$1:$A$140,0),MATCH('Unit Data from Audit Worksheet'!$D$2,'PY1 Data(H)'!$A$1:$CZ$1,0))</f>
        <v>12616915</v>
      </c>
      <c r="F23" s="440">
        <v>0</v>
      </c>
      <c r="G23" s="228"/>
      <c r="H23" s="15"/>
      <c r="I23" s="236"/>
      <c r="J23" s="460"/>
      <c r="K23" s="335"/>
      <c r="L23"/>
      <c r="M23" s="16"/>
      <c r="N23" s="100"/>
      <c r="O23" s="16"/>
      <c r="P23" s="16"/>
      <c r="Q23" s="16"/>
      <c r="R23" s="16"/>
      <c r="S23" s="16"/>
      <c r="T23" s="16"/>
      <c r="U23" s="16"/>
      <c r="V23" s="16"/>
      <c r="W23" s="16"/>
      <c r="X23" s="16"/>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c r="BDU23" s="16"/>
      <c r="BDV23" s="16"/>
      <c r="BDW23" s="16"/>
      <c r="BDX23" s="16"/>
      <c r="BDY23" s="16"/>
      <c r="BDZ23" s="16"/>
      <c r="BEA23" s="16"/>
      <c r="BEB23" s="16"/>
      <c r="BEC23" s="16"/>
      <c r="BED23" s="16"/>
      <c r="BEE23" s="16"/>
      <c r="BEF23" s="16"/>
      <c r="BEG23" s="16"/>
      <c r="BEH23" s="16"/>
      <c r="BEI23" s="16"/>
      <c r="BEJ23" s="16"/>
      <c r="BEK23" s="16"/>
      <c r="BEL23" s="16"/>
      <c r="BEM23" s="16"/>
      <c r="BEN23" s="16"/>
      <c r="BEO23" s="16"/>
      <c r="BEP23" s="16"/>
      <c r="BEQ23" s="16"/>
      <c r="BER23" s="16"/>
      <c r="BES23" s="16"/>
      <c r="BET23" s="16"/>
      <c r="BEU23" s="16"/>
      <c r="BEV23" s="16"/>
      <c r="BEW23" s="16"/>
      <c r="BEX23" s="16"/>
      <c r="BEY23" s="16"/>
      <c r="BEZ23" s="16"/>
      <c r="BFA23" s="16"/>
      <c r="BFB23" s="16"/>
      <c r="BFC23" s="16"/>
      <c r="BFD23" s="16"/>
      <c r="BFE23" s="16"/>
      <c r="BFF23" s="16"/>
      <c r="BFG23" s="16"/>
      <c r="BFH23" s="16"/>
      <c r="BFI23" s="16"/>
      <c r="BFJ23" s="16"/>
      <c r="BFK23" s="16"/>
      <c r="BFL23" s="16"/>
      <c r="BFM23" s="16"/>
      <c r="BFN23" s="16"/>
      <c r="BFO23" s="16"/>
      <c r="BFP23" s="16"/>
      <c r="BFQ23" s="16"/>
      <c r="BFR23" s="16"/>
      <c r="BFS23" s="16"/>
      <c r="BFT23" s="16"/>
      <c r="BFU23" s="16"/>
      <c r="BFV23" s="16"/>
      <c r="BFW23" s="16"/>
      <c r="BFX23" s="16"/>
      <c r="BFY23" s="16"/>
      <c r="BFZ23" s="16"/>
      <c r="BGA23" s="16"/>
      <c r="BGB23" s="16"/>
      <c r="BGC23" s="16"/>
      <c r="BGD23" s="16"/>
      <c r="BGE23" s="16"/>
      <c r="BGF23" s="16"/>
      <c r="BGG23" s="16"/>
      <c r="BGH23" s="16"/>
      <c r="BGI23" s="16"/>
      <c r="BGJ23" s="16"/>
      <c r="BGK23" s="16"/>
      <c r="BGL23" s="16"/>
      <c r="BGM23" s="16"/>
      <c r="BGN23" s="16"/>
      <c r="BGO23" s="16"/>
      <c r="BGP23" s="16"/>
      <c r="BGQ23" s="16"/>
      <c r="BGR23" s="16"/>
      <c r="BGS23" s="16"/>
      <c r="BGT23" s="16"/>
      <c r="BGU23" s="16"/>
      <c r="BGV23" s="16"/>
      <c r="BGW23" s="16"/>
      <c r="BGX23" s="16"/>
      <c r="BGY23" s="16"/>
      <c r="BGZ23" s="16"/>
      <c r="BHA23" s="16"/>
      <c r="BHB23" s="16"/>
      <c r="BHC23" s="16"/>
      <c r="BHD23" s="16"/>
      <c r="BHE23" s="16"/>
      <c r="BHF23" s="16"/>
      <c r="BHG23" s="16"/>
      <c r="BHH23" s="16"/>
      <c r="BHI23" s="16"/>
      <c r="BHJ23" s="16"/>
      <c r="BHK23" s="16"/>
      <c r="BHL23" s="16"/>
      <c r="BHM23" s="16"/>
      <c r="BHN23" s="16"/>
      <c r="BHO23" s="16"/>
      <c r="BHP23" s="16"/>
      <c r="BHQ23" s="16"/>
      <c r="BHR23" s="16"/>
      <c r="BHS23" s="16"/>
      <c r="BHT23" s="16"/>
      <c r="BHU23" s="16"/>
      <c r="BHV23" s="16"/>
      <c r="BHW23" s="16"/>
      <c r="BHX23" s="16"/>
      <c r="BHY23" s="16"/>
      <c r="BHZ23" s="16"/>
      <c r="BIA23" s="16"/>
      <c r="BIB23" s="16"/>
      <c r="BIC23" s="16"/>
      <c r="BID23" s="16"/>
      <c r="BIE23" s="16"/>
      <c r="BIF23" s="16"/>
      <c r="BIG23" s="16"/>
      <c r="BIH23" s="16"/>
      <c r="BII23" s="16"/>
      <c r="BIJ23" s="16"/>
      <c r="BIK23" s="16"/>
      <c r="BIL23" s="16"/>
      <c r="BIM23" s="16"/>
      <c r="BIN23" s="16"/>
      <c r="BIO23" s="16"/>
      <c r="BIP23" s="16"/>
      <c r="BIQ23" s="16"/>
      <c r="BIR23" s="16"/>
      <c r="BIS23" s="16"/>
      <c r="BIT23" s="16"/>
      <c r="BIU23" s="16"/>
      <c r="BIV23" s="16"/>
      <c r="BIW23" s="16"/>
      <c r="BIX23" s="16"/>
      <c r="BIY23" s="16"/>
      <c r="BIZ23" s="16"/>
      <c r="BJA23" s="16"/>
      <c r="BJB23" s="16"/>
      <c r="BJC23" s="16"/>
      <c r="BJD23" s="16"/>
      <c r="BJE23" s="16"/>
      <c r="BJF23" s="16"/>
      <c r="BJG23" s="16"/>
      <c r="BJH23" s="16"/>
      <c r="BJI23" s="16"/>
      <c r="BJJ23" s="16"/>
      <c r="BJK23" s="16"/>
      <c r="BJL23" s="16"/>
      <c r="BJM23" s="16"/>
      <c r="BJN23" s="16"/>
      <c r="BJO23" s="16"/>
      <c r="BJP23" s="16"/>
      <c r="BJQ23" s="16"/>
      <c r="BJR23" s="16"/>
      <c r="BJS23" s="16"/>
      <c r="BJT23" s="16"/>
      <c r="BJU23" s="16"/>
      <c r="BJV23" s="16"/>
      <c r="BJW23" s="16"/>
      <c r="BJX23" s="16"/>
      <c r="BJY23" s="16"/>
      <c r="BJZ23" s="16"/>
      <c r="BKA23" s="16"/>
      <c r="BKB23" s="16"/>
      <c r="BKC23" s="16"/>
      <c r="BKD23" s="16"/>
      <c r="BKE23" s="16"/>
      <c r="BKF23" s="16"/>
      <c r="BKG23" s="16"/>
      <c r="BKH23" s="16"/>
      <c r="BKI23" s="16"/>
      <c r="BKJ23" s="16"/>
      <c r="BKK23" s="16"/>
      <c r="BKL23" s="16"/>
      <c r="BKM23" s="16"/>
      <c r="BKN23" s="16"/>
      <c r="BKO23" s="16"/>
      <c r="BKP23" s="16"/>
      <c r="BKQ23" s="16"/>
      <c r="BKR23" s="16"/>
      <c r="BKS23" s="16"/>
      <c r="BKT23" s="16"/>
      <c r="BKU23" s="16"/>
      <c r="BKV23" s="16"/>
      <c r="BKW23" s="16"/>
      <c r="BKX23" s="16"/>
      <c r="BKY23" s="16"/>
      <c r="BKZ23" s="16"/>
      <c r="BLA23" s="16"/>
      <c r="BLB23" s="16"/>
      <c r="BLC23" s="16"/>
      <c r="BLD23" s="16"/>
      <c r="BLE23" s="16"/>
      <c r="BLF23" s="16"/>
      <c r="BLG23" s="16"/>
      <c r="BLH23" s="16"/>
      <c r="BLI23" s="16"/>
      <c r="BLJ23" s="16"/>
      <c r="BLK23" s="16"/>
      <c r="BLL23" s="16"/>
      <c r="BLM23" s="16"/>
      <c r="BLN23" s="16"/>
      <c r="BLO23" s="16"/>
      <c r="BLP23" s="16"/>
      <c r="BLQ23" s="16"/>
      <c r="BLR23" s="16"/>
      <c r="BLS23" s="16"/>
      <c r="BLT23" s="16"/>
      <c r="BLU23" s="16"/>
      <c r="BLV23" s="16"/>
      <c r="BLW23" s="16"/>
      <c r="BLX23" s="16"/>
      <c r="BLY23" s="16"/>
      <c r="BLZ23" s="16"/>
      <c r="BMA23" s="16"/>
      <c r="BMB23" s="16"/>
      <c r="BMC23" s="16"/>
      <c r="BMD23" s="16"/>
      <c r="BME23" s="16"/>
      <c r="BMF23" s="16"/>
      <c r="BMG23" s="16"/>
      <c r="BMH23" s="16"/>
      <c r="BMI23" s="16"/>
      <c r="BMJ23" s="16"/>
      <c r="BMK23" s="16"/>
      <c r="BML23" s="16"/>
      <c r="BMM23" s="16"/>
      <c r="BMN23" s="16"/>
      <c r="BMO23" s="16"/>
      <c r="BMP23" s="16"/>
      <c r="BMQ23" s="16"/>
      <c r="BMR23" s="16"/>
      <c r="BMS23" s="16"/>
      <c r="BMT23" s="16"/>
      <c r="BMU23" s="16"/>
      <c r="BMV23" s="16"/>
      <c r="BMW23" s="16"/>
      <c r="BMX23" s="16"/>
      <c r="BMY23" s="16"/>
      <c r="BMZ23" s="16"/>
      <c r="BNA23" s="16"/>
      <c r="BNB23" s="16"/>
      <c r="BNC23" s="16"/>
      <c r="BND23" s="16"/>
      <c r="BNE23" s="16"/>
      <c r="BNF23" s="16"/>
      <c r="BNG23" s="16"/>
      <c r="BNH23" s="16"/>
      <c r="BNI23" s="16"/>
      <c r="BNJ23" s="16"/>
      <c r="BNK23" s="16"/>
      <c r="BNL23" s="16"/>
      <c r="BNM23" s="16"/>
      <c r="BNN23" s="16"/>
      <c r="BNO23" s="16"/>
      <c r="BNP23" s="16"/>
      <c r="BNQ23" s="16"/>
      <c r="BNR23" s="16"/>
      <c r="BNS23" s="16"/>
      <c r="BNT23" s="16"/>
      <c r="BNU23" s="16"/>
      <c r="BNV23" s="16"/>
      <c r="BNW23" s="16"/>
      <c r="BNX23" s="16"/>
      <c r="BNY23" s="16"/>
      <c r="BNZ23" s="16"/>
      <c r="BOA23" s="16"/>
      <c r="BOB23" s="16"/>
      <c r="BOC23" s="16"/>
      <c r="BOD23" s="16"/>
      <c r="BOE23" s="16"/>
      <c r="BOF23" s="16"/>
      <c r="BOG23" s="16"/>
      <c r="BOH23" s="16"/>
      <c r="BOI23" s="16"/>
      <c r="BOJ23" s="16"/>
      <c r="BOK23" s="16"/>
      <c r="BOL23" s="16"/>
      <c r="BOM23" s="16"/>
      <c r="BON23" s="16"/>
      <c r="BOO23" s="16"/>
      <c r="BOP23" s="16"/>
      <c r="BOQ23" s="16"/>
      <c r="BOR23" s="16"/>
      <c r="BOS23" s="16"/>
      <c r="BOT23" s="16"/>
      <c r="BOU23" s="16"/>
      <c r="BOV23" s="16"/>
      <c r="BOW23" s="16"/>
      <c r="BOX23" s="16"/>
      <c r="BOY23" s="16"/>
      <c r="BOZ23" s="16"/>
      <c r="BPA23" s="16"/>
      <c r="BPB23" s="16"/>
      <c r="BPC23" s="16"/>
      <c r="BPD23" s="16"/>
      <c r="BPE23" s="16"/>
      <c r="BPF23" s="16"/>
      <c r="BPG23" s="16"/>
      <c r="BPH23" s="16"/>
      <c r="BPI23" s="16"/>
      <c r="BPJ23" s="16"/>
      <c r="BPK23" s="16"/>
      <c r="BPL23" s="16"/>
      <c r="BPM23" s="16"/>
      <c r="BPN23" s="16"/>
      <c r="BPO23" s="16"/>
      <c r="BPP23" s="16"/>
      <c r="BPQ23" s="16"/>
      <c r="BPR23" s="16"/>
      <c r="BPS23" s="16"/>
      <c r="BPT23" s="16"/>
      <c r="BPU23" s="16"/>
      <c r="BPV23" s="16"/>
      <c r="BPW23" s="16"/>
      <c r="BPX23" s="16"/>
      <c r="BPY23" s="16"/>
      <c r="BPZ23" s="16"/>
      <c r="BQA23" s="16"/>
      <c r="BQB23" s="16"/>
      <c r="BQC23" s="16"/>
      <c r="BQD23" s="16"/>
      <c r="BQE23" s="16"/>
      <c r="BQF23" s="16"/>
      <c r="BQG23" s="16"/>
      <c r="BQH23" s="16"/>
      <c r="BQI23" s="16"/>
      <c r="BQJ23" s="16"/>
      <c r="BQK23" s="16"/>
      <c r="BQL23" s="16"/>
      <c r="BQM23" s="16"/>
      <c r="BQN23" s="16"/>
      <c r="BQO23" s="16"/>
      <c r="BQP23" s="16"/>
      <c r="BQQ23" s="16"/>
      <c r="BQR23" s="16"/>
      <c r="BQS23" s="16"/>
      <c r="BQT23" s="16"/>
      <c r="BQU23" s="16"/>
      <c r="BQV23" s="16"/>
      <c r="BQW23" s="16"/>
      <c r="BQX23" s="16"/>
      <c r="BQY23" s="16"/>
      <c r="BQZ23" s="16"/>
      <c r="BRA23" s="16"/>
      <c r="BRB23" s="16"/>
      <c r="BRC23" s="16"/>
      <c r="BRD23" s="16"/>
      <c r="BRE23" s="16"/>
      <c r="BRF23" s="16"/>
      <c r="BRG23" s="16"/>
      <c r="BRH23" s="16"/>
      <c r="BRI23" s="16"/>
      <c r="BRJ23" s="16"/>
      <c r="BRK23" s="16"/>
      <c r="BRL23" s="16"/>
      <c r="BRM23" s="16"/>
      <c r="BRN23" s="16"/>
      <c r="BRO23" s="16"/>
      <c r="BRP23" s="16"/>
      <c r="BRQ23" s="16"/>
      <c r="BRR23" s="16"/>
      <c r="BRS23" s="16"/>
      <c r="BRT23" s="16"/>
      <c r="BRU23" s="16"/>
      <c r="BRV23" s="16"/>
      <c r="BRW23" s="16"/>
      <c r="BRX23" s="16"/>
      <c r="BRY23" s="16"/>
      <c r="BRZ23" s="16"/>
      <c r="BSA23" s="16"/>
      <c r="BSB23" s="16"/>
      <c r="BSC23" s="16"/>
      <c r="BSD23" s="16"/>
      <c r="BSE23" s="16"/>
      <c r="BSF23" s="16"/>
      <c r="BSG23" s="16"/>
      <c r="BSH23" s="16"/>
      <c r="BSI23" s="16"/>
      <c r="BSJ23" s="16"/>
      <c r="BSK23" s="16"/>
      <c r="BSL23" s="16"/>
      <c r="BSM23" s="16"/>
      <c r="BSN23" s="16"/>
      <c r="BSO23" s="16"/>
      <c r="BSP23" s="16"/>
      <c r="BSQ23" s="16"/>
      <c r="BSR23" s="16"/>
      <c r="BSS23" s="16"/>
      <c r="BST23" s="16"/>
      <c r="BSU23" s="16"/>
      <c r="BSV23" s="16"/>
      <c r="BSW23" s="16"/>
      <c r="BSX23" s="16"/>
      <c r="BSY23" s="16"/>
      <c r="BSZ23" s="16"/>
      <c r="BTA23" s="16"/>
      <c r="BTB23" s="16"/>
      <c r="BTC23" s="16"/>
      <c r="BTD23" s="16"/>
      <c r="BTE23" s="16"/>
      <c r="BTF23" s="16"/>
      <c r="BTG23" s="16"/>
      <c r="BTH23" s="16"/>
    </row>
    <row r="24" spans="1:1880" s="238" customFormat="1" ht="225" customHeight="1" x14ac:dyDescent="0.3">
      <c r="A24" s="50">
        <v>577</v>
      </c>
      <c r="B24" s="202"/>
      <c r="C24" s="202" t="s">
        <v>38</v>
      </c>
      <c r="D24" s="123" t="s">
        <v>276</v>
      </c>
      <c r="E24" s="317"/>
      <c r="F24" s="98"/>
      <c r="G24" s="318" t="str">
        <f>IF(F24="Yes","In this cell - Please include the name of the plan, a brief description of the benefit and the population group that received the benefits."," ")</f>
        <v xml:space="preserve"> </v>
      </c>
      <c r="H24" s="15"/>
      <c r="I24" s="236"/>
      <c r="J24" s="95"/>
      <c r="K24" s="335"/>
      <c r="L24"/>
      <c r="M24" s="16"/>
      <c r="N24" s="100"/>
      <c r="O24" s="16"/>
      <c r="P24" s="16"/>
      <c r="Q24" s="16"/>
      <c r="R24" s="16"/>
      <c r="S24" s="16"/>
      <c r="T24" s="16"/>
      <c r="U24" s="16"/>
      <c r="V24" s="16"/>
      <c r="W24" s="16"/>
      <c r="X24" s="16"/>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c r="AML24" s="16"/>
      <c r="AMM24" s="16"/>
      <c r="AMN24" s="16"/>
      <c r="AMO24" s="16"/>
      <c r="AMP24" s="16"/>
      <c r="AMQ24" s="16"/>
      <c r="AMR24" s="16"/>
      <c r="AMS24" s="16"/>
      <c r="AMT24" s="16"/>
      <c r="AMU24" s="16"/>
      <c r="AMV24" s="16"/>
      <c r="AMW24" s="16"/>
      <c r="AMX24" s="16"/>
      <c r="AMY24" s="16"/>
      <c r="AMZ24" s="16"/>
      <c r="ANA24" s="16"/>
      <c r="ANB24" s="16"/>
      <c r="ANC24" s="16"/>
      <c r="AND24" s="16"/>
      <c r="ANE24" s="16"/>
      <c r="ANF24" s="16"/>
      <c r="ANG24" s="16"/>
      <c r="ANH24" s="16"/>
      <c r="ANI24" s="16"/>
      <c r="ANJ24" s="16"/>
      <c r="ANK24" s="16"/>
      <c r="ANL24" s="16"/>
      <c r="ANM24" s="16"/>
      <c r="ANN24" s="16"/>
      <c r="ANO24" s="16"/>
      <c r="ANP24" s="16"/>
      <c r="ANQ24" s="16"/>
      <c r="ANR24" s="16"/>
      <c r="ANS24" s="16"/>
      <c r="ANT24" s="16"/>
      <c r="ANU24" s="16"/>
      <c r="ANV24" s="16"/>
      <c r="ANW24" s="16"/>
      <c r="ANX24" s="16"/>
      <c r="ANY24" s="16"/>
      <c r="ANZ24" s="16"/>
      <c r="AOA24" s="16"/>
      <c r="AOB24" s="16"/>
      <c r="AOC24" s="16"/>
      <c r="AOD24" s="16"/>
      <c r="AOE24" s="16"/>
      <c r="AOF24" s="16"/>
      <c r="AOG24" s="16"/>
      <c r="AOH24" s="16"/>
      <c r="AOI24" s="16"/>
      <c r="AOJ24" s="16"/>
      <c r="AOK24" s="16"/>
      <c r="AOL24" s="16"/>
      <c r="AOM24" s="16"/>
      <c r="AON24" s="16"/>
      <c r="AOO24" s="16"/>
      <c r="AOP24" s="16"/>
      <c r="AOQ24" s="16"/>
      <c r="AOR24" s="16"/>
      <c r="AOS24" s="16"/>
      <c r="AOT24" s="16"/>
      <c r="AOU24" s="16"/>
      <c r="AOV24" s="16"/>
      <c r="AOW24" s="16"/>
      <c r="AOX24" s="16"/>
      <c r="AOY24" s="16"/>
      <c r="AOZ24" s="16"/>
      <c r="APA24" s="16"/>
      <c r="APB24" s="16"/>
      <c r="APC24" s="16"/>
      <c r="APD24" s="16"/>
      <c r="APE24" s="16"/>
      <c r="APF24" s="16"/>
      <c r="APG24" s="16"/>
      <c r="APH24" s="16"/>
      <c r="API24" s="16"/>
      <c r="APJ24" s="16"/>
      <c r="APK24" s="16"/>
      <c r="APL24" s="16"/>
      <c r="APM24" s="16"/>
      <c r="APN24" s="16"/>
      <c r="APO24" s="16"/>
      <c r="APP24" s="16"/>
      <c r="APQ24" s="16"/>
      <c r="APR24" s="16"/>
      <c r="APS24" s="16"/>
      <c r="APT24" s="16"/>
      <c r="APU24" s="16"/>
      <c r="APV24" s="16"/>
      <c r="APW24" s="16"/>
      <c r="APX24" s="16"/>
      <c r="APY24" s="16"/>
      <c r="APZ24" s="16"/>
      <c r="AQA24" s="16"/>
      <c r="AQB24" s="16"/>
      <c r="AQC24" s="16"/>
      <c r="AQD24" s="16"/>
      <c r="AQE24" s="16"/>
      <c r="AQF24" s="16"/>
      <c r="AQG24" s="16"/>
      <c r="AQH24" s="16"/>
      <c r="AQI24" s="16"/>
      <c r="AQJ24" s="16"/>
      <c r="AQK24" s="16"/>
      <c r="AQL24" s="16"/>
      <c r="AQM24" s="16"/>
      <c r="AQN24" s="16"/>
      <c r="AQO24" s="16"/>
      <c r="AQP24" s="16"/>
      <c r="AQQ24" s="16"/>
      <c r="AQR24" s="16"/>
      <c r="AQS24" s="16"/>
      <c r="AQT24" s="16"/>
      <c r="AQU24" s="16"/>
      <c r="AQV24" s="16"/>
      <c r="AQW24" s="16"/>
      <c r="AQX24" s="16"/>
      <c r="AQY24" s="16"/>
      <c r="AQZ24" s="16"/>
      <c r="ARA24" s="16"/>
      <c r="ARB24" s="16"/>
      <c r="ARC24" s="16"/>
      <c r="ARD24" s="16"/>
      <c r="ARE24" s="16"/>
      <c r="ARF24" s="16"/>
      <c r="ARG24" s="16"/>
      <c r="ARH24" s="16"/>
      <c r="ARI24" s="16"/>
      <c r="ARJ24" s="16"/>
      <c r="ARK24" s="16"/>
      <c r="ARL24" s="16"/>
      <c r="ARM24" s="16"/>
      <c r="ARN24" s="16"/>
      <c r="ARO24" s="16"/>
      <c r="ARP24" s="16"/>
      <c r="ARQ24" s="16"/>
      <c r="ARR24" s="16"/>
      <c r="ARS24" s="16"/>
      <c r="ART24" s="16"/>
      <c r="ARU24" s="16"/>
      <c r="ARV24" s="16"/>
      <c r="ARW24" s="16"/>
      <c r="ARX24" s="16"/>
      <c r="ARY24" s="16"/>
      <c r="ARZ24" s="16"/>
      <c r="ASA24" s="16"/>
      <c r="ASB24" s="16"/>
      <c r="ASC24" s="16"/>
      <c r="ASD24" s="16"/>
      <c r="ASE24" s="16"/>
      <c r="ASF24" s="16"/>
      <c r="ASG24" s="16"/>
      <c r="ASH24" s="16"/>
      <c r="ASI24" s="16"/>
      <c r="ASJ24" s="16"/>
      <c r="ASK24" s="16"/>
      <c r="ASL24" s="16"/>
      <c r="ASM24" s="16"/>
      <c r="ASN24" s="16"/>
      <c r="ASO24" s="16"/>
      <c r="ASP24" s="16"/>
      <c r="ASQ24" s="16"/>
      <c r="ASR24" s="16"/>
      <c r="ASS24" s="16"/>
      <c r="AST24" s="16"/>
      <c r="ASU24" s="16"/>
      <c r="ASV24" s="16"/>
      <c r="ASW24" s="16"/>
      <c r="ASX24" s="16"/>
      <c r="ASY24" s="16"/>
      <c r="ASZ24" s="16"/>
      <c r="ATA24" s="16"/>
      <c r="ATB24" s="16"/>
      <c r="ATC24" s="16"/>
      <c r="ATD24" s="16"/>
      <c r="ATE24" s="16"/>
      <c r="ATF24" s="16"/>
      <c r="ATG24" s="16"/>
      <c r="ATH24" s="16"/>
      <c r="ATI24" s="16"/>
      <c r="ATJ24" s="16"/>
      <c r="ATK24" s="16"/>
      <c r="ATL24" s="16"/>
      <c r="ATM24" s="16"/>
      <c r="ATN24" s="16"/>
      <c r="ATO24" s="16"/>
      <c r="ATP24" s="16"/>
      <c r="ATQ24" s="16"/>
      <c r="ATR24" s="16"/>
      <c r="ATS24" s="16"/>
      <c r="ATT24" s="16"/>
      <c r="ATU24" s="16"/>
      <c r="ATV24" s="16"/>
      <c r="ATW24" s="16"/>
      <c r="ATX24" s="16"/>
      <c r="ATY24" s="16"/>
      <c r="ATZ24" s="16"/>
      <c r="AUA24" s="16"/>
      <c r="AUB24" s="16"/>
      <c r="AUC24" s="16"/>
      <c r="AUD24" s="16"/>
      <c r="AUE24" s="16"/>
      <c r="AUF24" s="16"/>
      <c r="AUG24" s="16"/>
      <c r="AUH24" s="16"/>
      <c r="AUI24" s="16"/>
      <c r="AUJ24" s="16"/>
      <c r="AUK24" s="16"/>
      <c r="AUL24" s="16"/>
      <c r="AUM24" s="16"/>
      <c r="AUN24" s="16"/>
      <c r="AUO24" s="16"/>
      <c r="AUP24" s="16"/>
      <c r="AUQ24" s="16"/>
      <c r="AUR24" s="16"/>
      <c r="AUS24" s="16"/>
      <c r="AUT24" s="16"/>
      <c r="AUU24" s="16"/>
      <c r="AUV24" s="16"/>
      <c r="AUW24" s="16"/>
      <c r="AUX24" s="16"/>
      <c r="AUY24" s="16"/>
      <c r="AUZ24" s="16"/>
      <c r="AVA24" s="16"/>
      <c r="AVB24" s="16"/>
      <c r="AVC24" s="16"/>
      <c r="AVD24" s="16"/>
      <c r="AVE24" s="16"/>
      <c r="AVF24" s="16"/>
      <c r="AVG24" s="16"/>
      <c r="AVH24" s="16"/>
      <c r="AVI24" s="16"/>
      <c r="AVJ24" s="16"/>
      <c r="AVK24" s="16"/>
      <c r="AVL24" s="16"/>
      <c r="AVM24" s="16"/>
      <c r="AVN24" s="16"/>
      <c r="AVO24" s="16"/>
      <c r="AVP24" s="16"/>
      <c r="AVQ24" s="16"/>
      <c r="AVR24" s="16"/>
      <c r="AVS24" s="16"/>
      <c r="AVT24" s="16"/>
      <c r="AVU24" s="16"/>
      <c r="AVV24" s="16"/>
      <c r="AVW24" s="16"/>
      <c r="AVX24" s="16"/>
      <c r="AVY24" s="16"/>
      <c r="AVZ24" s="16"/>
      <c r="AWA24" s="16"/>
      <c r="AWB24" s="16"/>
      <c r="AWC24" s="16"/>
      <c r="AWD24" s="16"/>
      <c r="AWE24" s="16"/>
      <c r="AWF24" s="16"/>
      <c r="AWG24" s="16"/>
      <c r="AWH24" s="16"/>
      <c r="AWI24" s="16"/>
      <c r="AWJ24" s="16"/>
      <c r="AWK24" s="16"/>
      <c r="AWL24" s="16"/>
      <c r="AWM24" s="16"/>
      <c r="AWN24" s="16"/>
      <c r="AWO24" s="16"/>
      <c r="AWP24" s="16"/>
      <c r="AWQ24" s="16"/>
      <c r="AWR24" s="16"/>
      <c r="AWS24" s="16"/>
      <c r="AWT24" s="16"/>
      <c r="AWU24" s="16"/>
      <c r="AWV24" s="16"/>
      <c r="AWW24" s="16"/>
      <c r="AWX24" s="16"/>
      <c r="AWY24" s="16"/>
      <c r="AWZ24" s="16"/>
      <c r="AXA24" s="16"/>
      <c r="AXB24" s="16"/>
      <c r="AXC24" s="16"/>
      <c r="AXD24" s="16"/>
      <c r="AXE24" s="16"/>
      <c r="AXF24" s="16"/>
      <c r="AXG24" s="16"/>
      <c r="AXH24" s="16"/>
      <c r="AXI24" s="16"/>
      <c r="AXJ24" s="16"/>
      <c r="AXK24" s="16"/>
      <c r="AXL24" s="16"/>
      <c r="AXM24" s="16"/>
      <c r="AXN24" s="16"/>
      <c r="AXO24" s="16"/>
      <c r="AXP24" s="16"/>
      <c r="AXQ24" s="16"/>
      <c r="AXR24" s="16"/>
      <c r="AXS24" s="16"/>
      <c r="AXT24" s="16"/>
      <c r="AXU24" s="16"/>
      <c r="AXV24" s="16"/>
      <c r="AXW24" s="16"/>
      <c r="AXX24" s="16"/>
      <c r="AXY24" s="16"/>
      <c r="AXZ24" s="16"/>
      <c r="AYA24" s="16"/>
      <c r="AYB24" s="16"/>
      <c r="AYC24" s="16"/>
      <c r="AYD24" s="16"/>
      <c r="AYE24" s="16"/>
      <c r="AYF24" s="16"/>
      <c r="AYG24" s="16"/>
      <c r="AYH24" s="16"/>
      <c r="AYI24" s="16"/>
      <c r="AYJ24" s="16"/>
      <c r="AYK24" s="16"/>
      <c r="AYL24" s="16"/>
      <c r="AYM24" s="16"/>
      <c r="AYN24" s="16"/>
      <c r="AYO24" s="16"/>
      <c r="AYP24" s="16"/>
      <c r="AYQ24" s="16"/>
      <c r="AYR24" s="16"/>
      <c r="AYS24" s="16"/>
      <c r="AYT24" s="16"/>
      <c r="AYU24" s="16"/>
      <c r="AYV24" s="16"/>
      <c r="AYW24" s="16"/>
      <c r="AYX24" s="16"/>
      <c r="AYY24" s="16"/>
      <c r="AYZ24" s="16"/>
      <c r="AZA24" s="16"/>
      <c r="AZB24" s="16"/>
      <c r="AZC24" s="16"/>
      <c r="AZD24" s="16"/>
      <c r="AZE24" s="16"/>
      <c r="AZF24" s="16"/>
      <c r="AZG24" s="16"/>
      <c r="AZH24" s="16"/>
      <c r="AZI24" s="16"/>
      <c r="AZJ24" s="16"/>
      <c r="AZK24" s="16"/>
      <c r="AZL24" s="16"/>
      <c r="AZM24" s="16"/>
      <c r="AZN24" s="16"/>
      <c r="AZO24" s="16"/>
      <c r="AZP24" s="16"/>
      <c r="AZQ24" s="16"/>
      <c r="AZR24" s="16"/>
      <c r="AZS24" s="16"/>
      <c r="AZT24" s="16"/>
      <c r="AZU24" s="16"/>
      <c r="AZV24" s="16"/>
      <c r="AZW24" s="16"/>
      <c r="AZX24" s="16"/>
      <c r="AZY24" s="16"/>
      <c r="AZZ24" s="16"/>
      <c r="BAA24" s="16"/>
      <c r="BAB24" s="16"/>
      <c r="BAC24" s="16"/>
      <c r="BAD24" s="16"/>
      <c r="BAE24" s="16"/>
      <c r="BAF24" s="16"/>
      <c r="BAG24" s="16"/>
      <c r="BAH24" s="16"/>
      <c r="BAI24" s="16"/>
      <c r="BAJ24" s="16"/>
      <c r="BAK24" s="16"/>
      <c r="BAL24" s="16"/>
      <c r="BAM24" s="16"/>
      <c r="BAN24" s="16"/>
      <c r="BAO24" s="16"/>
      <c r="BAP24" s="16"/>
      <c r="BAQ24" s="16"/>
      <c r="BAR24" s="16"/>
      <c r="BAS24" s="16"/>
      <c r="BAT24" s="16"/>
      <c r="BAU24" s="16"/>
      <c r="BAV24" s="16"/>
      <c r="BAW24" s="16"/>
      <c r="BAX24" s="16"/>
      <c r="BAY24" s="16"/>
      <c r="BAZ24" s="16"/>
      <c r="BBA24" s="16"/>
      <c r="BBB24" s="16"/>
      <c r="BBC24" s="16"/>
      <c r="BBD24" s="16"/>
      <c r="BBE24" s="16"/>
      <c r="BBF24" s="16"/>
      <c r="BBG24" s="16"/>
      <c r="BBH24" s="16"/>
      <c r="BBI24" s="16"/>
      <c r="BBJ24" s="16"/>
      <c r="BBK24" s="16"/>
      <c r="BBL24" s="16"/>
      <c r="BBM24" s="16"/>
      <c r="BBN24" s="16"/>
      <c r="BBO24" s="16"/>
      <c r="BBP24" s="16"/>
      <c r="BBQ24" s="16"/>
      <c r="BBR24" s="16"/>
      <c r="BBS24" s="16"/>
      <c r="BBT24" s="16"/>
      <c r="BBU24" s="16"/>
      <c r="BBV24" s="16"/>
      <c r="BBW24" s="16"/>
      <c r="BBX24" s="16"/>
      <c r="BBY24" s="16"/>
      <c r="BBZ24" s="16"/>
      <c r="BCA24" s="16"/>
      <c r="BCB24" s="16"/>
      <c r="BCC24" s="16"/>
      <c r="BCD24" s="16"/>
      <c r="BCE24" s="16"/>
      <c r="BCF24" s="16"/>
      <c r="BCG24" s="16"/>
      <c r="BCH24" s="16"/>
      <c r="BCI24" s="16"/>
      <c r="BCJ24" s="16"/>
      <c r="BCK24" s="16"/>
      <c r="BCL24" s="16"/>
      <c r="BCM24" s="16"/>
      <c r="BCN24" s="16"/>
      <c r="BCO24" s="16"/>
      <c r="BCP24" s="16"/>
      <c r="BCQ24" s="16"/>
      <c r="BCR24" s="16"/>
      <c r="BCS24" s="16"/>
      <c r="BCT24" s="16"/>
      <c r="BCU24" s="16"/>
      <c r="BCV24" s="16"/>
      <c r="BCW24" s="16"/>
      <c r="BCX24" s="16"/>
      <c r="BCY24" s="16"/>
      <c r="BCZ24" s="16"/>
      <c r="BDA24" s="16"/>
      <c r="BDB24" s="16"/>
      <c r="BDC24" s="16"/>
      <c r="BDD24" s="16"/>
      <c r="BDE24" s="16"/>
      <c r="BDF24" s="16"/>
      <c r="BDG24" s="16"/>
      <c r="BDH24" s="16"/>
      <c r="BDI24" s="16"/>
      <c r="BDJ24" s="16"/>
      <c r="BDK24" s="16"/>
      <c r="BDL24" s="16"/>
      <c r="BDM24" s="16"/>
      <c r="BDN24" s="16"/>
      <c r="BDO24" s="16"/>
      <c r="BDP24" s="16"/>
      <c r="BDQ24" s="16"/>
      <c r="BDR24" s="16"/>
      <c r="BDS24" s="16"/>
      <c r="BDT24" s="16"/>
      <c r="BDU24" s="16"/>
      <c r="BDV24" s="16"/>
      <c r="BDW24" s="16"/>
      <c r="BDX24" s="16"/>
      <c r="BDY24" s="16"/>
      <c r="BDZ24" s="16"/>
      <c r="BEA24" s="16"/>
      <c r="BEB24" s="16"/>
      <c r="BEC24" s="16"/>
      <c r="BED24" s="16"/>
      <c r="BEE24" s="16"/>
      <c r="BEF24" s="16"/>
      <c r="BEG24" s="16"/>
      <c r="BEH24" s="16"/>
      <c r="BEI24" s="16"/>
      <c r="BEJ24" s="16"/>
      <c r="BEK24" s="16"/>
      <c r="BEL24" s="16"/>
      <c r="BEM24" s="16"/>
      <c r="BEN24" s="16"/>
      <c r="BEO24" s="16"/>
      <c r="BEP24" s="16"/>
      <c r="BEQ24" s="16"/>
      <c r="BER24" s="16"/>
      <c r="BES24" s="16"/>
      <c r="BET24" s="16"/>
      <c r="BEU24" s="16"/>
      <c r="BEV24" s="16"/>
      <c r="BEW24" s="16"/>
      <c r="BEX24" s="16"/>
      <c r="BEY24" s="16"/>
      <c r="BEZ24" s="16"/>
      <c r="BFA24" s="16"/>
      <c r="BFB24" s="16"/>
      <c r="BFC24" s="16"/>
      <c r="BFD24" s="16"/>
      <c r="BFE24" s="16"/>
      <c r="BFF24" s="16"/>
      <c r="BFG24" s="16"/>
      <c r="BFH24" s="16"/>
      <c r="BFI24" s="16"/>
      <c r="BFJ24" s="16"/>
      <c r="BFK24" s="16"/>
      <c r="BFL24" s="16"/>
      <c r="BFM24" s="16"/>
      <c r="BFN24" s="16"/>
      <c r="BFO24" s="16"/>
      <c r="BFP24" s="16"/>
      <c r="BFQ24" s="16"/>
      <c r="BFR24" s="16"/>
      <c r="BFS24" s="16"/>
      <c r="BFT24" s="16"/>
      <c r="BFU24" s="16"/>
      <c r="BFV24" s="16"/>
      <c r="BFW24" s="16"/>
      <c r="BFX24" s="16"/>
      <c r="BFY24" s="16"/>
      <c r="BFZ24" s="16"/>
      <c r="BGA24" s="16"/>
      <c r="BGB24" s="16"/>
      <c r="BGC24" s="16"/>
      <c r="BGD24" s="16"/>
      <c r="BGE24" s="16"/>
      <c r="BGF24" s="16"/>
      <c r="BGG24" s="16"/>
      <c r="BGH24" s="16"/>
      <c r="BGI24" s="16"/>
      <c r="BGJ24" s="16"/>
      <c r="BGK24" s="16"/>
      <c r="BGL24" s="16"/>
      <c r="BGM24" s="16"/>
      <c r="BGN24" s="16"/>
      <c r="BGO24" s="16"/>
      <c r="BGP24" s="16"/>
      <c r="BGQ24" s="16"/>
      <c r="BGR24" s="16"/>
      <c r="BGS24" s="16"/>
      <c r="BGT24" s="16"/>
      <c r="BGU24" s="16"/>
      <c r="BGV24" s="16"/>
      <c r="BGW24" s="16"/>
      <c r="BGX24" s="16"/>
      <c r="BGY24" s="16"/>
      <c r="BGZ24" s="16"/>
      <c r="BHA24" s="16"/>
      <c r="BHB24" s="16"/>
      <c r="BHC24" s="16"/>
      <c r="BHD24" s="16"/>
      <c r="BHE24" s="16"/>
      <c r="BHF24" s="16"/>
      <c r="BHG24" s="16"/>
      <c r="BHH24" s="16"/>
      <c r="BHI24" s="16"/>
      <c r="BHJ24" s="16"/>
      <c r="BHK24" s="16"/>
      <c r="BHL24" s="16"/>
      <c r="BHM24" s="16"/>
      <c r="BHN24" s="16"/>
      <c r="BHO24" s="16"/>
      <c r="BHP24" s="16"/>
      <c r="BHQ24" s="16"/>
      <c r="BHR24" s="16"/>
      <c r="BHS24" s="16"/>
      <c r="BHT24" s="16"/>
      <c r="BHU24" s="16"/>
      <c r="BHV24" s="16"/>
      <c r="BHW24" s="16"/>
      <c r="BHX24" s="16"/>
      <c r="BHY24" s="16"/>
      <c r="BHZ24" s="16"/>
      <c r="BIA24" s="16"/>
      <c r="BIB24" s="16"/>
      <c r="BIC24" s="16"/>
      <c r="BID24" s="16"/>
      <c r="BIE24" s="16"/>
      <c r="BIF24" s="16"/>
      <c r="BIG24" s="16"/>
      <c r="BIH24" s="16"/>
      <c r="BII24" s="16"/>
      <c r="BIJ24" s="16"/>
      <c r="BIK24" s="16"/>
      <c r="BIL24" s="16"/>
      <c r="BIM24" s="16"/>
      <c r="BIN24" s="16"/>
      <c r="BIO24" s="16"/>
      <c r="BIP24" s="16"/>
      <c r="BIQ24" s="16"/>
      <c r="BIR24" s="16"/>
      <c r="BIS24" s="16"/>
      <c r="BIT24" s="16"/>
      <c r="BIU24" s="16"/>
      <c r="BIV24" s="16"/>
      <c r="BIW24" s="16"/>
      <c r="BIX24" s="16"/>
      <c r="BIY24" s="16"/>
      <c r="BIZ24" s="16"/>
      <c r="BJA24" s="16"/>
      <c r="BJB24" s="16"/>
      <c r="BJC24" s="16"/>
      <c r="BJD24" s="16"/>
      <c r="BJE24" s="16"/>
      <c r="BJF24" s="16"/>
      <c r="BJG24" s="16"/>
      <c r="BJH24" s="16"/>
      <c r="BJI24" s="16"/>
      <c r="BJJ24" s="16"/>
      <c r="BJK24" s="16"/>
      <c r="BJL24" s="16"/>
      <c r="BJM24" s="16"/>
      <c r="BJN24" s="16"/>
      <c r="BJO24" s="16"/>
      <c r="BJP24" s="16"/>
      <c r="BJQ24" s="16"/>
      <c r="BJR24" s="16"/>
      <c r="BJS24" s="16"/>
      <c r="BJT24" s="16"/>
      <c r="BJU24" s="16"/>
      <c r="BJV24" s="16"/>
      <c r="BJW24" s="16"/>
      <c r="BJX24" s="16"/>
      <c r="BJY24" s="16"/>
      <c r="BJZ24" s="16"/>
      <c r="BKA24" s="16"/>
      <c r="BKB24" s="16"/>
      <c r="BKC24" s="16"/>
      <c r="BKD24" s="16"/>
      <c r="BKE24" s="16"/>
      <c r="BKF24" s="16"/>
      <c r="BKG24" s="16"/>
      <c r="BKH24" s="16"/>
      <c r="BKI24" s="16"/>
      <c r="BKJ24" s="16"/>
      <c r="BKK24" s="16"/>
      <c r="BKL24" s="16"/>
      <c r="BKM24" s="16"/>
      <c r="BKN24" s="16"/>
      <c r="BKO24" s="16"/>
      <c r="BKP24" s="16"/>
      <c r="BKQ24" s="16"/>
      <c r="BKR24" s="16"/>
      <c r="BKS24" s="16"/>
      <c r="BKT24" s="16"/>
      <c r="BKU24" s="16"/>
      <c r="BKV24" s="16"/>
      <c r="BKW24" s="16"/>
      <c r="BKX24" s="16"/>
      <c r="BKY24" s="16"/>
      <c r="BKZ24" s="16"/>
      <c r="BLA24" s="16"/>
      <c r="BLB24" s="16"/>
      <c r="BLC24" s="16"/>
      <c r="BLD24" s="16"/>
      <c r="BLE24" s="16"/>
      <c r="BLF24" s="16"/>
      <c r="BLG24" s="16"/>
      <c r="BLH24" s="16"/>
      <c r="BLI24" s="16"/>
      <c r="BLJ24" s="16"/>
      <c r="BLK24" s="16"/>
      <c r="BLL24" s="16"/>
      <c r="BLM24" s="16"/>
      <c r="BLN24" s="16"/>
      <c r="BLO24" s="16"/>
      <c r="BLP24" s="16"/>
      <c r="BLQ24" s="16"/>
      <c r="BLR24" s="16"/>
      <c r="BLS24" s="16"/>
      <c r="BLT24" s="16"/>
      <c r="BLU24" s="16"/>
      <c r="BLV24" s="16"/>
      <c r="BLW24" s="16"/>
      <c r="BLX24" s="16"/>
      <c r="BLY24" s="16"/>
      <c r="BLZ24" s="16"/>
      <c r="BMA24" s="16"/>
      <c r="BMB24" s="16"/>
      <c r="BMC24" s="16"/>
      <c r="BMD24" s="16"/>
      <c r="BME24" s="16"/>
      <c r="BMF24" s="16"/>
      <c r="BMG24" s="16"/>
      <c r="BMH24" s="16"/>
      <c r="BMI24" s="16"/>
      <c r="BMJ24" s="16"/>
      <c r="BMK24" s="16"/>
      <c r="BML24" s="16"/>
      <c r="BMM24" s="16"/>
      <c r="BMN24" s="16"/>
      <c r="BMO24" s="16"/>
      <c r="BMP24" s="16"/>
      <c r="BMQ24" s="16"/>
      <c r="BMR24" s="16"/>
      <c r="BMS24" s="16"/>
      <c r="BMT24" s="16"/>
      <c r="BMU24" s="16"/>
      <c r="BMV24" s="16"/>
      <c r="BMW24" s="16"/>
      <c r="BMX24" s="16"/>
      <c r="BMY24" s="16"/>
      <c r="BMZ24" s="16"/>
      <c r="BNA24" s="16"/>
      <c r="BNB24" s="16"/>
      <c r="BNC24" s="16"/>
      <c r="BND24" s="16"/>
      <c r="BNE24" s="16"/>
      <c r="BNF24" s="16"/>
      <c r="BNG24" s="16"/>
      <c r="BNH24" s="16"/>
      <c r="BNI24" s="16"/>
      <c r="BNJ24" s="16"/>
      <c r="BNK24" s="16"/>
      <c r="BNL24" s="16"/>
      <c r="BNM24" s="16"/>
      <c r="BNN24" s="16"/>
      <c r="BNO24" s="16"/>
      <c r="BNP24" s="16"/>
      <c r="BNQ24" s="16"/>
      <c r="BNR24" s="16"/>
      <c r="BNS24" s="16"/>
      <c r="BNT24" s="16"/>
      <c r="BNU24" s="16"/>
      <c r="BNV24" s="16"/>
      <c r="BNW24" s="16"/>
      <c r="BNX24" s="16"/>
      <c r="BNY24" s="16"/>
      <c r="BNZ24" s="16"/>
      <c r="BOA24" s="16"/>
      <c r="BOB24" s="16"/>
      <c r="BOC24" s="16"/>
      <c r="BOD24" s="16"/>
      <c r="BOE24" s="16"/>
      <c r="BOF24" s="16"/>
      <c r="BOG24" s="16"/>
      <c r="BOH24" s="16"/>
      <c r="BOI24" s="16"/>
      <c r="BOJ24" s="16"/>
      <c r="BOK24" s="16"/>
      <c r="BOL24" s="16"/>
      <c r="BOM24" s="16"/>
      <c r="BON24" s="16"/>
      <c r="BOO24" s="16"/>
      <c r="BOP24" s="16"/>
      <c r="BOQ24" s="16"/>
      <c r="BOR24" s="16"/>
      <c r="BOS24" s="16"/>
      <c r="BOT24" s="16"/>
      <c r="BOU24" s="16"/>
      <c r="BOV24" s="16"/>
      <c r="BOW24" s="16"/>
      <c r="BOX24" s="16"/>
      <c r="BOY24" s="16"/>
      <c r="BOZ24" s="16"/>
      <c r="BPA24" s="16"/>
      <c r="BPB24" s="16"/>
      <c r="BPC24" s="16"/>
      <c r="BPD24" s="16"/>
      <c r="BPE24" s="16"/>
      <c r="BPF24" s="16"/>
      <c r="BPG24" s="16"/>
      <c r="BPH24" s="16"/>
      <c r="BPI24" s="16"/>
      <c r="BPJ24" s="16"/>
      <c r="BPK24" s="16"/>
      <c r="BPL24" s="16"/>
      <c r="BPM24" s="16"/>
      <c r="BPN24" s="16"/>
      <c r="BPO24" s="16"/>
      <c r="BPP24" s="16"/>
      <c r="BPQ24" s="16"/>
      <c r="BPR24" s="16"/>
      <c r="BPS24" s="16"/>
      <c r="BPT24" s="16"/>
      <c r="BPU24" s="16"/>
      <c r="BPV24" s="16"/>
      <c r="BPW24" s="16"/>
      <c r="BPX24" s="16"/>
      <c r="BPY24" s="16"/>
      <c r="BPZ24" s="16"/>
      <c r="BQA24" s="16"/>
      <c r="BQB24" s="16"/>
      <c r="BQC24" s="16"/>
      <c r="BQD24" s="16"/>
      <c r="BQE24" s="16"/>
      <c r="BQF24" s="16"/>
      <c r="BQG24" s="16"/>
      <c r="BQH24" s="16"/>
      <c r="BQI24" s="16"/>
      <c r="BQJ24" s="16"/>
      <c r="BQK24" s="16"/>
      <c r="BQL24" s="16"/>
      <c r="BQM24" s="16"/>
      <c r="BQN24" s="16"/>
      <c r="BQO24" s="16"/>
      <c r="BQP24" s="16"/>
      <c r="BQQ24" s="16"/>
      <c r="BQR24" s="16"/>
      <c r="BQS24" s="16"/>
      <c r="BQT24" s="16"/>
      <c r="BQU24" s="16"/>
      <c r="BQV24" s="16"/>
      <c r="BQW24" s="16"/>
      <c r="BQX24" s="16"/>
      <c r="BQY24" s="16"/>
      <c r="BQZ24" s="16"/>
      <c r="BRA24" s="16"/>
      <c r="BRB24" s="16"/>
      <c r="BRC24" s="16"/>
      <c r="BRD24" s="16"/>
      <c r="BRE24" s="16"/>
      <c r="BRF24" s="16"/>
      <c r="BRG24" s="16"/>
      <c r="BRH24" s="16"/>
      <c r="BRI24" s="16"/>
      <c r="BRJ24" s="16"/>
      <c r="BRK24" s="16"/>
      <c r="BRL24" s="16"/>
      <c r="BRM24" s="16"/>
      <c r="BRN24" s="16"/>
      <c r="BRO24" s="16"/>
      <c r="BRP24" s="16"/>
      <c r="BRQ24" s="16"/>
      <c r="BRR24" s="16"/>
      <c r="BRS24" s="16"/>
      <c r="BRT24" s="16"/>
      <c r="BRU24" s="16"/>
      <c r="BRV24" s="16"/>
      <c r="BRW24" s="16"/>
      <c r="BRX24" s="16"/>
      <c r="BRY24" s="16"/>
      <c r="BRZ24" s="16"/>
      <c r="BSA24" s="16"/>
      <c r="BSB24" s="16"/>
      <c r="BSC24" s="16"/>
      <c r="BSD24" s="16"/>
      <c r="BSE24" s="16"/>
      <c r="BSF24" s="16"/>
      <c r="BSG24" s="16"/>
      <c r="BSH24" s="16"/>
      <c r="BSI24" s="16"/>
      <c r="BSJ24" s="16"/>
      <c r="BSK24" s="16"/>
      <c r="BSL24" s="16"/>
      <c r="BSM24" s="16"/>
      <c r="BSN24" s="16"/>
      <c r="BSO24" s="16"/>
      <c r="BSP24" s="16"/>
      <c r="BSQ24" s="16"/>
      <c r="BSR24" s="16"/>
      <c r="BSS24" s="16"/>
      <c r="BST24" s="16"/>
      <c r="BSU24" s="16"/>
      <c r="BSV24" s="16"/>
      <c r="BSW24" s="16"/>
      <c r="BSX24" s="16"/>
      <c r="BSY24" s="16"/>
      <c r="BSZ24" s="16"/>
      <c r="BTA24" s="16"/>
      <c r="BTB24" s="16"/>
      <c r="BTC24" s="16"/>
      <c r="BTD24" s="16"/>
      <c r="BTE24" s="16"/>
      <c r="BTF24" s="16"/>
      <c r="BTG24" s="16"/>
      <c r="BTH24" s="16"/>
    </row>
    <row r="25" spans="1:1880" ht="35.25" customHeight="1" x14ac:dyDescent="0.3">
      <c r="A25" s="50"/>
      <c r="B25" s="283" t="s">
        <v>3</v>
      </c>
      <c r="C25" s="284"/>
      <c r="D25" s="285"/>
      <c r="E25" s="285"/>
      <c r="F25" s="287"/>
      <c r="G25" s="278"/>
      <c r="H25" s="15"/>
      <c r="I25" s="39"/>
      <c r="K25" s="335"/>
    </row>
    <row r="26" spans="1:1880" ht="176.25" customHeight="1" x14ac:dyDescent="0.3">
      <c r="A26" s="50">
        <v>547</v>
      </c>
      <c r="B26" s="202"/>
      <c r="C26" s="202" t="s">
        <v>26</v>
      </c>
      <c r="D26" s="200" t="s">
        <v>277</v>
      </c>
      <c r="E26" s="201">
        <f>INDEX('PY1 Data(H)'!$A$1:$CZ$140,MATCH('Unit Data from Audit Worksheet'!$A26,'PY1 Data(H)'!$A$1:$A$140,0),MATCH('Unit Data from Audit Worksheet'!$D$2,'PY1 Data(H)'!$A$1:$CZ$1,0))</f>
        <v>3</v>
      </c>
      <c r="F26" s="501"/>
      <c r="G26" s="240" t="str">
        <f>IF(F26&lt;1,"Please answer this question","")</f>
        <v>Please answer this question</v>
      </c>
      <c r="H26" s="229"/>
      <c r="I26" s="230"/>
      <c r="J26" s="95"/>
      <c r="K26" s="335"/>
    </row>
    <row r="27" spans="1:1880" s="16" customFormat="1" ht="120" customHeight="1" x14ac:dyDescent="0.3">
      <c r="A27" s="102">
        <v>659</v>
      </c>
      <c r="B27" s="267" t="s">
        <v>19</v>
      </c>
      <c r="C27" s="267" t="s">
        <v>55</v>
      </c>
      <c r="D27" s="103" t="s">
        <v>135</v>
      </c>
      <c r="E27" s="201">
        <f>INDEX('PY1 Data(H)'!$A$1:$CZ$140,MATCH('Unit Data from Audit Worksheet'!$A27,'PY1 Data(H)'!$A$1:$A$140,0),MATCH('Unit Data from Audit Worksheet'!$D$2,'PY1 Data(H)'!$A$1:$CZ$1,0))</f>
        <v>3157765</v>
      </c>
      <c r="F27" s="440">
        <v>0</v>
      </c>
      <c r="G27" s="241" t="s">
        <v>136</v>
      </c>
      <c r="H27" s="228">
        <f>IF(F25&lt;0,"Error: Enter as positive.",)</f>
        <v>0</v>
      </c>
      <c r="I27" s="131"/>
      <c r="J27" s="460"/>
      <c r="K27" s="335"/>
      <c r="L27"/>
      <c r="N27" s="100"/>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row>
    <row r="28" spans="1:1880" ht="65.25" customHeight="1" x14ac:dyDescent="0.3">
      <c r="A28" s="102">
        <v>660</v>
      </c>
      <c r="B28" s="267" t="s">
        <v>19</v>
      </c>
      <c r="C28" s="267" t="s">
        <v>55</v>
      </c>
      <c r="D28" s="103" t="s">
        <v>137</v>
      </c>
      <c r="E28" s="201">
        <f>INDEX('PY1 Data(H)'!$A$1:$CZ$140,MATCH('Unit Data from Audit Worksheet'!$A28,'PY1 Data(H)'!$A$1:$A$140,0),MATCH('Unit Data from Audit Worksheet'!$D$2,'PY1 Data(H)'!$A$1:$CZ$1,0))</f>
        <v>4245933</v>
      </c>
      <c r="F28" s="440">
        <v>0</v>
      </c>
      <c r="G28" s="241" t="str">
        <f>IF(ISBLANK(F28),"Please do not leave blank","")</f>
        <v/>
      </c>
      <c r="H28" s="228"/>
      <c r="I28" s="15"/>
      <c r="J28" s="460"/>
      <c r="K28" s="335"/>
    </row>
    <row r="29" spans="1:1880" ht="94.5" customHeight="1" x14ac:dyDescent="0.3">
      <c r="A29" s="102">
        <v>661</v>
      </c>
      <c r="B29" s="267" t="s">
        <v>19</v>
      </c>
      <c r="C29" s="267" t="s">
        <v>57</v>
      </c>
      <c r="D29" s="174" t="s">
        <v>138</v>
      </c>
      <c r="E29" s="505">
        <f>INDEX('PY1 Data(H)'!$A$1:$CZ$140,MATCH('Unit Data from Audit Worksheet'!$A29,'PY1 Data(H)'!$A$1:$A$140,0),MATCH('Unit Data from Audit Worksheet'!$D$2,'PY1 Data(H)'!$A$1:$CZ$1,0))</f>
        <v>134.5</v>
      </c>
      <c r="F29" s="96">
        <v>0</v>
      </c>
      <c r="G29" s="241" t="str">
        <f>IF(ISBLANK(F29),"Please do not leave blank ",IF(F29=H29,"","Please review percentage"))</f>
        <v/>
      </c>
      <c r="H29" s="242">
        <f>ROUND(IFERROR((F28/F27)*100,0),1)</f>
        <v>0</v>
      </c>
      <c r="I29" s="242"/>
      <c r="J29" s="95"/>
      <c r="K29" s="335"/>
    </row>
    <row r="30" spans="1:1880" ht="111.75" customHeight="1" x14ac:dyDescent="0.3">
      <c r="A30" s="50"/>
      <c r="B30" s="202"/>
      <c r="C30" s="202"/>
      <c r="D30" s="20" t="s">
        <v>4</v>
      </c>
      <c r="E30" s="204"/>
      <c r="F30" s="204"/>
      <c r="G30" s="241"/>
      <c r="H30" s="242"/>
      <c r="I30" s="243"/>
      <c r="K30" s="335"/>
    </row>
    <row r="31" spans="1:1880" ht="27.75" customHeight="1" x14ac:dyDescent="0.3">
      <c r="A31" s="50"/>
      <c r="B31" s="283" t="s">
        <v>58</v>
      </c>
      <c r="C31" s="283"/>
      <c r="D31" s="283"/>
      <c r="E31" s="288"/>
      <c r="F31" s="288"/>
      <c r="G31" s="289"/>
      <c r="H31" s="15"/>
      <c r="I31" s="50"/>
      <c r="J31" s="95"/>
      <c r="K31" s="335"/>
    </row>
    <row r="32" spans="1:1880" ht="68.25" customHeight="1" x14ac:dyDescent="0.3">
      <c r="A32" s="50">
        <v>620</v>
      </c>
      <c r="B32" s="202" t="s">
        <v>19</v>
      </c>
      <c r="C32" s="202"/>
      <c r="D32" s="17" t="s">
        <v>278</v>
      </c>
      <c r="E32" s="302"/>
      <c r="F32" s="440"/>
      <c r="G32" s="240" t="str">
        <f>IF(F32&lt;1,"Please answer this question","")</f>
        <v>Please answer this question</v>
      </c>
      <c r="H32" s="15"/>
      <c r="I32" s="50"/>
      <c r="J32" s="95"/>
      <c r="K32" s="335"/>
    </row>
    <row r="33" spans="1:15" ht="123.75" customHeight="1" x14ac:dyDescent="0.3">
      <c r="A33" s="270"/>
      <c r="B33" s="513" t="s">
        <v>103</v>
      </c>
      <c r="C33" s="513"/>
      <c r="D33" s="513"/>
      <c r="E33" s="299"/>
      <c r="F33" s="299"/>
      <c r="G33" s="299"/>
      <c r="H33" s="15"/>
      <c r="I33" s="50"/>
    </row>
    <row r="34" spans="1:15" ht="63" customHeight="1" x14ac:dyDescent="0.3">
      <c r="A34" s="102">
        <v>947</v>
      </c>
      <c r="B34" s="267"/>
      <c r="C34" s="267"/>
      <c r="D34" s="174" t="s">
        <v>83</v>
      </c>
      <c r="E34" s="350"/>
      <c r="F34" s="502"/>
      <c r="G34" s="240" t="str">
        <f>IF(ISBLANK(F34),"Please do not leave blank","")</f>
        <v>Please do not leave blank</v>
      </c>
      <c r="H34" s="15"/>
      <c r="I34" s="100"/>
      <c r="J34"/>
      <c r="K34" s="100"/>
      <c r="M34" s="100"/>
      <c r="O34" s="100"/>
    </row>
    <row r="35" spans="1:15" ht="65.25" customHeight="1" x14ac:dyDescent="0.3">
      <c r="A35" s="102">
        <v>948</v>
      </c>
      <c r="B35" s="267"/>
      <c r="C35" s="267"/>
      <c r="D35" s="174" t="s">
        <v>84</v>
      </c>
      <c r="E35" s="350"/>
      <c r="F35" s="502"/>
      <c r="G35" s="240" t="str">
        <f t="shared" ref="G35:G37" si="0">IF(ISBLANK(F35),"Please do not leave blank","")</f>
        <v>Please do not leave blank</v>
      </c>
      <c r="H35" s="15"/>
      <c r="I35" s="100"/>
      <c r="J35"/>
      <c r="K35" s="100"/>
      <c r="M35" s="100"/>
      <c r="O35" s="100"/>
    </row>
    <row r="36" spans="1:15" ht="76.5" customHeight="1" x14ac:dyDescent="0.3">
      <c r="A36" s="102">
        <v>949</v>
      </c>
      <c r="B36" s="267"/>
      <c r="C36" s="267"/>
      <c r="D36" s="174" t="s">
        <v>85</v>
      </c>
      <c r="E36" s="350"/>
      <c r="F36" s="502"/>
      <c r="G36" s="240" t="str">
        <f t="shared" si="0"/>
        <v>Please do not leave blank</v>
      </c>
      <c r="H36" s="15"/>
      <c r="I36" s="100"/>
      <c r="J36"/>
      <c r="K36" s="100"/>
      <c r="M36" s="100"/>
      <c r="O36" s="100"/>
    </row>
    <row r="37" spans="1:15" ht="60" customHeight="1" x14ac:dyDescent="0.3">
      <c r="A37" s="102">
        <v>950</v>
      </c>
      <c r="B37" s="267"/>
      <c r="C37" s="267"/>
      <c r="D37" s="174" t="s">
        <v>74</v>
      </c>
      <c r="E37" s="350"/>
      <c r="F37" s="502"/>
      <c r="G37" s="240" t="str">
        <f t="shared" si="0"/>
        <v>Please do not leave blank</v>
      </c>
      <c r="H37" s="15"/>
      <c r="I37" s="100"/>
      <c r="J37"/>
      <c r="K37" s="100"/>
      <c r="M37" s="100"/>
      <c r="O37" s="100"/>
    </row>
    <row r="38" spans="1:15" ht="43.2" x14ac:dyDescent="0.3">
      <c r="A38" s="102">
        <v>952</v>
      </c>
      <c r="B38" s="267"/>
      <c r="C38" s="267"/>
      <c r="D38" s="235" t="s">
        <v>274</v>
      </c>
      <c r="E38" s="350"/>
      <c r="F38" s="503"/>
      <c r="G38" s="240" t="s">
        <v>143</v>
      </c>
      <c r="H38" s="15"/>
      <c r="I38" s="244"/>
      <c r="J38"/>
      <c r="K38" s="100"/>
      <c r="M38" s="100"/>
      <c r="O38" s="100"/>
    </row>
    <row r="39" spans="1:15" ht="15" thickBot="1" x14ac:dyDescent="0.35">
      <c r="A39" s="50"/>
      <c r="B39" s="290"/>
      <c r="C39" s="291"/>
      <c r="D39" s="292" t="s">
        <v>78</v>
      </c>
      <c r="E39" s="286"/>
      <c r="F39" s="293"/>
      <c r="G39" s="294"/>
      <c r="H39" s="295"/>
      <c r="I39" s="100"/>
      <c r="K39" s="100"/>
      <c r="M39" s="100"/>
      <c r="O39" s="100"/>
    </row>
    <row r="40" spans="1:15" ht="15" thickBot="1" x14ac:dyDescent="0.35">
      <c r="B40" s="510" t="s">
        <v>104</v>
      </c>
      <c r="C40" s="511"/>
      <c r="D40" s="511"/>
      <c r="E40" s="512"/>
      <c r="F40" s="39"/>
      <c r="G40" s="240"/>
      <c r="H40" s="15"/>
      <c r="I40" s="50"/>
      <c r="J40"/>
    </row>
    <row r="41" spans="1:15" ht="75.75" customHeight="1" x14ac:dyDescent="0.3">
      <c r="B41" s="514" t="s">
        <v>105</v>
      </c>
      <c r="C41" s="514"/>
      <c r="D41" s="514"/>
      <c r="E41" s="514"/>
      <c r="F41" s="39"/>
      <c r="G41" s="240"/>
      <c r="H41" s="15"/>
      <c r="I41" s="50"/>
      <c r="J41"/>
    </row>
    <row r="42" spans="1:15" ht="15" thickBot="1" x14ac:dyDescent="0.35">
      <c r="A42" s="245"/>
      <c r="B42" s="246"/>
      <c r="C42" s="246"/>
      <c r="D42" s="247"/>
      <c r="E42" s="201"/>
      <c r="F42" s="39"/>
      <c r="G42" s="240"/>
      <c r="H42" s="15"/>
      <c r="I42" s="50"/>
      <c r="J42"/>
    </row>
    <row r="43" spans="1:15" ht="15" thickBot="1" x14ac:dyDescent="0.35">
      <c r="B43" s="68" t="s">
        <v>66</v>
      </c>
      <c r="C43" s="69" t="s">
        <v>67</v>
      </c>
      <c r="D43" s="248"/>
      <c r="E43" s="249"/>
      <c r="F43" s="46"/>
      <c r="G43" s="240"/>
      <c r="H43" s="15"/>
      <c r="I43" s="50"/>
      <c r="J43"/>
    </row>
    <row r="44" spans="1:15" ht="44.25" customHeight="1" thickBot="1" x14ac:dyDescent="0.35">
      <c r="B44" s="72" t="s">
        <v>86</v>
      </c>
      <c r="C44" s="71"/>
      <c r="D44" s="70"/>
      <c r="E44" s="203"/>
      <c r="F44" s="250"/>
      <c r="G44" s="240"/>
      <c r="H44" s="15"/>
      <c r="I44" s="50"/>
      <c r="J44" s="95"/>
    </row>
    <row r="45" spans="1:15" ht="44.25" customHeight="1" thickBot="1" x14ac:dyDescent="0.35">
      <c r="B45" s="72"/>
      <c r="C45" s="77"/>
      <c r="D45" s="251" t="s">
        <v>96</v>
      </c>
      <c r="E45" s="252"/>
      <c r="F45" s="253"/>
      <c r="G45" s="253"/>
      <c r="H45" s="15"/>
      <c r="I45" s="50"/>
      <c r="J45"/>
    </row>
    <row r="46" spans="1:15" ht="32.4" customHeight="1" thickBot="1" x14ac:dyDescent="0.35">
      <c r="A46" s="142">
        <v>960</v>
      </c>
      <c r="B46" s="521" t="s">
        <v>87</v>
      </c>
      <c r="C46" s="522"/>
      <c r="D46" s="254"/>
      <c r="E46" s="399" t="str">
        <f>IF(ISBLANK($D46),"&lt;&lt;&lt;&lt;&lt;&lt;&lt;&lt;&lt;&lt;&lt;&lt;&lt;&lt;&lt;","")</f>
        <v>&lt;&lt;&lt;&lt;&lt;&lt;&lt;&lt;&lt;&lt;&lt;&lt;&lt;&lt;&lt;</v>
      </c>
      <c r="F46" s="400" t="str">
        <f>IF(ISBLANK($D46),"Required","")</f>
        <v>Required</v>
      </c>
      <c r="G46" s="300"/>
      <c r="H46" s="229"/>
      <c r="I46" s="50"/>
      <c r="J46"/>
    </row>
    <row r="47" spans="1:15" ht="32.4" customHeight="1" thickBot="1" x14ac:dyDescent="0.35">
      <c r="A47" s="142">
        <v>962</v>
      </c>
      <c r="B47" s="519" t="s">
        <v>68</v>
      </c>
      <c r="C47" s="520"/>
      <c r="D47" s="254"/>
      <c r="E47" s="399" t="str">
        <f>IF(ISBLANK($D47),"&lt;&lt;&lt;&lt;&lt;&lt;&lt;&lt;&lt;&lt;&lt;&lt;&lt;&lt;&lt;","")</f>
        <v>&lt;&lt;&lt;&lt;&lt;&lt;&lt;&lt;&lt;&lt;&lt;&lt;&lt;&lt;&lt;</v>
      </c>
      <c r="F47" s="400" t="str">
        <f>IF(ISBLANK($D47),"Required","")</f>
        <v>Required</v>
      </c>
      <c r="H47" s="15"/>
      <c r="I47" s="50"/>
      <c r="J47" s="95"/>
    </row>
    <row r="48" spans="1:15" ht="32.4" customHeight="1" thickBot="1" x14ac:dyDescent="0.35">
      <c r="A48" s="142">
        <v>964</v>
      </c>
      <c r="B48" s="519" t="s">
        <v>69</v>
      </c>
      <c r="C48" s="520"/>
      <c r="D48" s="255"/>
      <c r="E48" s="399" t="str">
        <f>IF(ISBLANK($D48),"&lt;&lt;&lt;&lt;&lt;&lt;&lt;&lt;&lt;&lt;&lt;&lt;&lt;&lt;&lt;","")</f>
        <v>&lt;&lt;&lt;&lt;&lt;&lt;&lt;&lt;&lt;&lt;&lt;&lt;&lt;&lt;&lt;</v>
      </c>
      <c r="F48" s="400" t="str">
        <f>IF(ISBLANK($D48),"Required","")</f>
        <v>Required</v>
      </c>
      <c r="H48" s="15"/>
      <c r="I48" s="127"/>
      <c r="J48"/>
    </row>
    <row r="49" spans="1:10" ht="32.4" customHeight="1" thickBot="1" x14ac:dyDescent="0.35">
      <c r="A49" s="398">
        <v>966</v>
      </c>
      <c r="B49" s="515" t="s">
        <v>270</v>
      </c>
      <c r="C49" s="516"/>
      <c r="D49" s="355"/>
      <c r="E49" s="399" t="str">
        <f>IF(ISBLANK($D49),"&lt;&lt;&lt;&lt;&lt;&lt;&lt;&lt;&lt;&lt;&lt;&lt;&lt;&lt;&lt;","")</f>
        <v>&lt;&lt;&lt;&lt;&lt;&lt;&lt;&lt;&lt;&lt;&lt;&lt;&lt;&lt;&lt;</v>
      </c>
      <c r="F49" s="400" t="str">
        <f>IF(ISBLANK($D49),"Required","")</f>
        <v>Required</v>
      </c>
      <c r="G49"/>
      <c r="H49" s="15"/>
      <c r="I49" s="50"/>
      <c r="J49"/>
    </row>
    <row r="50" spans="1:10" ht="32.4" customHeight="1" thickBot="1" x14ac:dyDescent="0.35">
      <c r="A50" s="398"/>
      <c r="B50" s="515" t="s">
        <v>275</v>
      </c>
      <c r="C50" s="516"/>
      <c r="D50" s="254"/>
      <c r="E50" s="401"/>
      <c r="F50" s="400"/>
      <c r="G50"/>
      <c r="H50" s="15"/>
      <c r="I50" s="50"/>
    </row>
    <row r="51" spans="1:10" ht="32.4" customHeight="1" thickBot="1" x14ac:dyDescent="0.35">
      <c r="A51" s="142">
        <v>968</v>
      </c>
      <c r="B51" s="517" t="s">
        <v>71</v>
      </c>
      <c r="C51" s="518"/>
      <c r="D51" s="352"/>
      <c r="E51" s="402" t="str">
        <f>IF(ISBLANK($D51),"&lt;&lt;&lt;&lt;&lt;&lt;&lt;&lt;&lt;&lt;&lt;&lt;&lt;&lt;&lt;","")</f>
        <v>&lt;&lt;&lt;&lt;&lt;&lt;&lt;&lt;&lt;&lt;&lt;&lt;&lt;&lt;&lt;</v>
      </c>
      <c r="F51" s="400" t="str">
        <f>IF(ISBLANK($D51),"Required","")</f>
        <v>Required</v>
      </c>
      <c r="H51" s="15"/>
      <c r="I51" s="50"/>
      <c r="J51"/>
    </row>
    <row r="52" spans="1:10" x14ac:dyDescent="0.3">
      <c r="A52" s="50"/>
      <c r="B52" s="296"/>
      <c r="C52" s="296"/>
      <c r="D52" s="301" t="s">
        <v>13</v>
      </c>
      <c r="E52" s="297"/>
      <c r="F52" s="297"/>
      <c r="G52" s="297"/>
      <c r="H52" s="298"/>
      <c r="I52" s="50"/>
      <c r="J52" s="95"/>
    </row>
    <row r="53" spans="1:10" x14ac:dyDescent="0.3">
      <c r="A53" s="50"/>
      <c r="B53" s="202"/>
      <c r="C53" s="202"/>
      <c r="D53" s="75"/>
      <c r="E53" s="101"/>
      <c r="F53" s="256"/>
      <c r="G53" s="256"/>
      <c r="H53" s="15"/>
      <c r="I53" s="50"/>
      <c r="J53"/>
    </row>
    <row r="54" spans="1:10" x14ac:dyDescent="0.3">
      <c r="A54" s="50"/>
      <c r="B54" s="202"/>
      <c r="C54" s="202"/>
      <c r="D54" s="17"/>
      <c r="E54" s="201"/>
      <c r="F54" s="256"/>
      <c r="G54" s="256"/>
      <c r="H54" s="15"/>
      <c r="I54" s="50"/>
      <c r="J54"/>
    </row>
    <row r="55" spans="1:10" x14ac:dyDescent="0.3">
      <c r="A55" s="316">
        <f>SUBTOTAL(109,A6:A51)</f>
        <v>17462</v>
      </c>
      <c r="E55" s="335">
        <f>SUM(E7:E29)</f>
        <v>77083933.5</v>
      </c>
      <c r="J55" s="95"/>
    </row>
    <row r="56" spans="1:10" x14ac:dyDescent="0.3">
      <c r="A56" s="50"/>
      <c r="B56" s="271"/>
      <c r="C56" s="271"/>
      <c r="D56" s="257"/>
      <c r="E56" s="138"/>
      <c r="F56" s="16"/>
      <c r="G56" s="258"/>
      <c r="H56" s="15"/>
      <c r="I56" s="50"/>
      <c r="J56"/>
    </row>
    <row r="57" spans="1:10" x14ac:dyDescent="0.3">
      <c r="A57" s="142"/>
      <c r="B57" s="142"/>
      <c r="C57" s="142"/>
      <c r="D57" s="257"/>
      <c r="E57" s="351"/>
      <c r="F57" s="100"/>
      <c r="G57" s="258"/>
      <c r="H57" s="15"/>
      <c r="I57" s="50"/>
      <c r="J57"/>
    </row>
    <row r="58" spans="1:10" x14ac:dyDescent="0.3">
      <c r="A58" s="142"/>
      <c r="B58" s="142"/>
      <c r="C58" s="142"/>
      <c r="D58" s="259"/>
      <c r="E58" s="138"/>
      <c r="F58" s="100"/>
      <c r="G58" s="258"/>
      <c r="H58" s="15"/>
      <c r="I58" s="50"/>
      <c r="J58"/>
    </row>
    <row r="59" spans="1:10" x14ac:dyDescent="0.3">
      <c r="A59" s="142"/>
      <c r="B59" s="142"/>
      <c r="C59" s="142"/>
      <c r="D59" s="259"/>
      <c r="E59" s="138"/>
      <c r="F59" s="100"/>
      <c r="G59" s="258"/>
      <c r="H59" s="15"/>
      <c r="I59" s="50"/>
      <c r="J59"/>
    </row>
    <row r="60" spans="1:10" x14ac:dyDescent="0.3">
      <c r="A60" s="142"/>
      <c r="B60" s="142"/>
      <c r="C60" s="142"/>
      <c r="D60" s="259"/>
      <c r="E60" s="138"/>
      <c r="F60" s="100"/>
      <c r="G60" s="258"/>
      <c r="H60" s="15"/>
      <c r="I60" s="50"/>
      <c r="J60"/>
    </row>
    <row r="61" spans="1:10" x14ac:dyDescent="0.3">
      <c r="A61" s="142"/>
      <c r="B61" s="142"/>
      <c r="C61" s="142"/>
      <c r="D61" s="259"/>
      <c r="E61" s="138"/>
      <c r="F61" s="100"/>
      <c r="G61" s="258"/>
      <c r="H61" s="15"/>
      <c r="I61" s="50"/>
      <c r="J61" s="95"/>
    </row>
    <row r="62" spans="1:10" x14ac:dyDescent="0.3">
      <c r="A62" s="142"/>
      <c r="D62" s="159"/>
      <c r="E62" s="138"/>
      <c r="F62" s="100"/>
      <c r="H62" s="15"/>
      <c r="I62" s="50"/>
      <c r="J62"/>
    </row>
    <row r="63" spans="1:10" x14ac:dyDescent="0.3">
      <c r="D63" s="159"/>
      <c r="E63" s="139"/>
      <c r="F63" s="100"/>
      <c r="H63" s="15"/>
      <c r="I63" s="50"/>
      <c r="J63"/>
    </row>
    <row r="64" spans="1:10" x14ac:dyDescent="0.3">
      <c r="D64" s="159"/>
      <c r="E64" s="138"/>
      <c r="F64" s="100"/>
      <c r="H64" s="15"/>
      <c r="I64" s="50"/>
      <c r="J64"/>
    </row>
    <row r="65" spans="4:11" x14ac:dyDescent="0.3">
      <c r="D65" s="159"/>
      <c r="E65" s="101"/>
      <c r="F65" s="100"/>
      <c r="I65" s="50"/>
      <c r="J65"/>
    </row>
    <row r="66" spans="4:11" x14ac:dyDescent="0.3">
      <c r="E66" s="137"/>
      <c r="F66" s="100"/>
      <c r="G66" s="261"/>
      <c r="I66" s="50"/>
      <c r="J66"/>
    </row>
    <row r="67" spans="4:11" x14ac:dyDescent="0.3">
      <c r="E67" s="101"/>
      <c r="F67" s="100"/>
      <c r="I67" s="50"/>
      <c r="J67"/>
    </row>
    <row r="68" spans="4:11" x14ac:dyDescent="0.3">
      <c r="E68" s="101"/>
      <c r="F68" s="100"/>
      <c r="I68" s="50"/>
      <c r="J68"/>
    </row>
    <row r="69" spans="4:11" x14ac:dyDescent="0.3">
      <c r="E69" s="101"/>
      <c r="F69" s="100"/>
      <c r="I69" s="50"/>
      <c r="J69"/>
    </row>
    <row r="70" spans="4:11" x14ac:dyDescent="0.3">
      <c r="I70" s="50"/>
      <c r="J70"/>
    </row>
    <row r="71" spans="4:11" x14ac:dyDescent="0.3">
      <c r="I71" s="50"/>
      <c r="J71"/>
    </row>
    <row r="72" spans="4:11" x14ac:dyDescent="0.3">
      <c r="I72" s="50"/>
      <c r="J72"/>
    </row>
    <row r="73" spans="4:11" x14ac:dyDescent="0.3">
      <c r="I73" s="50"/>
      <c r="J73"/>
    </row>
    <row r="74" spans="4:11" x14ac:dyDescent="0.3">
      <c r="I74" s="50"/>
      <c r="J74"/>
    </row>
    <row r="75" spans="4:11" x14ac:dyDescent="0.3">
      <c r="I75" s="50"/>
      <c r="J75"/>
    </row>
    <row r="76" spans="4:11" x14ac:dyDescent="0.3">
      <c r="I76" s="50"/>
      <c r="J76"/>
    </row>
    <row r="77" spans="4:11" x14ac:dyDescent="0.3">
      <c r="I77" s="100"/>
      <c r="J77"/>
    </row>
    <row r="78" spans="4:11" x14ac:dyDescent="0.3">
      <c r="I78" s="100"/>
      <c r="J78"/>
      <c r="K78" s="101"/>
    </row>
    <row r="79" spans="4:11" x14ac:dyDescent="0.3">
      <c r="I79" s="100"/>
      <c r="J79"/>
      <c r="K79" s="101"/>
    </row>
    <row r="80" spans="4:11" x14ac:dyDescent="0.3">
      <c r="I80" s="100"/>
      <c r="J80"/>
      <c r="K80" s="101"/>
    </row>
    <row r="81" spans="9:11" x14ac:dyDescent="0.3">
      <c r="I81" s="100"/>
      <c r="J81"/>
      <c r="K81" s="101"/>
    </row>
    <row r="82" spans="9:11" x14ac:dyDescent="0.3">
      <c r="I82" s="100"/>
      <c r="J82"/>
      <c r="K82" s="101"/>
    </row>
    <row r="83" spans="9:11" x14ac:dyDescent="0.3">
      <c r="I83" s="100"/>
      <c r="J83"/>
      <c r="K83" s="101"/>
    </row>
    <row r="84" spans="9:11" x14ac:dyDescent="0.3">
      <c r="I84" s="50"/>
      <c r="J84"/>
      <c r="K84" s="101"/>
    </row>
    <row r="85" spans="9:11" x14ac:dyDescent="0.3">
      <c r="I85" s="50"/>
      <c r="J85"/>
      <c r="K85" s="101"/>
    </row>
    <row r="86" spans="9:11" x14ac:dyDescent="0.3">
      <c r="I86" s="50"/>
      <c r="J86"/>
      <c r="K86" s="101"/>
    </row>
    <row r="87" spans="9:11" x14ac:dyDescent="0.3">
      <c r="I87" s="50"/>
      <c r="J87"/>
      <c r="K87" s="101"/>
    </row>
    <row r="88" spans="9:11" x14ac:dyDescent="0.3">
      <c r="I88" s="50"/>
      <c r="J88"/>
      <c r="K88" s="101"/>
    </row>
    <row r="89" spans="9:11" x14ac:dyDescent="0.3">
      <c r="I89" s="50"/>
      <c r="J89"/>
      <c r="K89" s="101"/>
    </row>
    <row r="90" spans="9:11" x14ac:dyDescent="0.3">
      <c r="I90" s="50"/>
      <c r="J90"/>
      <c r="K90" s="101"/>
    </row>
    <row r="91" spans="9:11" x14ac:dyDescent="0.3">
      <c r="I91" s="50"/>
      <c r="J91"/>
      <c r="K91" s="101"/>
    </row>
    <row r="92" spans="9:11" x14ac:dyDescent="0.3">
      <c r="I92" s="50"/>
      <c r="J92"/>
      <c r="K92" s="101"/>
    </row>
    <row r="93" spans="9:11" x14ac:dyDescent="0.3">
      <c r="I93" s="100"/>
      <c r="J93"/>
      <c r="K93" s="101"/>
    </row>
    <row r="94" spans="9:11" x14ac:dyDescent="0.3">
      <c r="I94" s="100"/>
      <c r="J94"/>
      <c r="K94" s="101"/>
    </row>
    <row r="95" spans="9:11" x14ac:dyDescent="0.3">
      <c r="I95" s="100"/>
      <c r="J95"/>
      <c r="K95" s="101"/>
    </row>
    <row r="96" spans="9:11" x14ac:dyDescent="0.3">
      <c r="I96" s="100"/>
      <c r="J96"/>
      <c r="K96" s="101"/>
    </row>
    <row r="97" spans="9:11" x14ac:dyDescent="0.3">
      <c r="I97" s="100"/>
      <c r="J97"/>
      <c r="K97" s="101"/>
    </row>
    <row r="98" spans="9:11" x14ac:dyDescent="0.3">
      <c r="I98" s="100"/>
      <c r="J98"/>
      <c r="K98" s="101"/>
    </row>
    <row r="99" spans="9:11" x14ac:dyDescent="0.3">
      <c r="I99" s="100"/>
      <c r="J99"/>
      <c r="K99" s="101"/>
    </row>
    <row r="100" spans="9:11" x14ac:dyDescent="0.3">
      <c r="I100" s="100"/>
      <c r="J100"/>
      <c r="K100" s="101"/>
    </row>
    <row r="101" spans="9:11" x14ac:dyDescent="0.3">
      <c r="I101" s="100"/>
      <c r="J101"/>
      <c r="K101" s="101"/>
    </row>
    <row r="102" spans="9:11" x14ac:dyDescent="0.3">
      <c r="I102" s="100"/>
      <c r="J102"/>
      <c r="K102" s="101"/>
    </row>
    <row r="103" spans="9:11" x14ac:dyDescent="0.3">
      <c r="I103" s="100"/>
      <c r="J103"/>
      <c r="K103" s="101"/>
    </row>
    <row r="104" spans="9:11" x14ac:dyDescent="0.3">
      <c r="I104" s="100"/>
      <c r="J104"/>
      <c r="K104" s="101"/>
    </row>
    <row r="105" spans="9:11" x14ac:dyDescent="0.3">
      <c r="I105" s="100"/>
      <c r="J105"/>
      <c r="K105" s="101"/>
    </row>
    <row r="106" spans="9:11" x14ac:dyDescent="0.3">
      <c r="I106" s="100"/>
      <c r="J106"/>
      <c r="K106" s="101"/>
    </row>
    <row r="107" spans="9:11" x14ac:dyDescent="0.3">
      <c r="I107" s="100"/>
      <c r="J107"/>
      <c r="K107" s="101"/>
    </row>
    <row r="108" spans="9:11" x14ac:dyDescent="0.3">
      <c r="I108" s="100"/>
      <c r="J108"/>
      <c r="K108" s="101"/>
    </row>
    <row r="109" spans="9:11" x14ac:dyDescent="0.3">
      <c r="I109" s="100"/>
      <c r="J109"/>
      <c r="K109" s="101"/>
    </row>
    <row r="110" spans="9:11" x14ac:dyDescent="0.3">
      <c r="I110" s="100"/>
      <c r="J110"/>
      <c r="K110" s="101"/>
    </row>
    <row r="111" spans="9:11" x14ac:dyDescent="0.3">
      <c r="I111" s="100"/>
      <c r="J111"/>
      <c r="K111" s="101"/>
    </row>
    <row r="112" spans="9:11" x14ac:dyDescent="0.3">
      <c r="I112" s="100"/>
      <c r="J112"/>
      <c r="K112" s="101"/>
    </row>
    <row r="113" spans="9:11" x14ac:dyDescent="0.3">
      <c r="I113" s="100"/>
      <c r="J113"/>
      <c r="K113" s="101"/>
    </row>
    <row r="114" spans="9:11" x14ac:dyDescent="0.3">
      <c r="I114" s="100"/>
      <c r="J114"/>
      <c r="K114" s="101"/>
    </row>
    <row r="115" spans="9:11" x14ac:dyDescent="0.3">
      <c r="I115" s="100"/>
      <c r="J115"/>
      <c r="K115" s="101"/>
    </row>
    <row r="116" spans="9:11" x14ac:dyDescent="0.3">
      <c r="I116" s="100"/>
      <c r="J116"/>
      <c r="K116" s="101"/>
    </row>
    <row r="117" spans="9:11" x14ac:dyDescent="0.3">
      <c r="I117" s="100"/>
      <c r="J117"/>
      <c r="K117" s="101"/>
    </row>
    <row r="118" spans="9:11" x14ac:dyDescent="0.3">
      <c r="I118" s="100"/>
      <c r="J118"/>
      <c r="K118" s="101"/>
    </row>
    <row r="119" spans="9:11" x14ac:dyDescent="0.3">
      <c r="I119" s="100"/>
      <c r="J119"/>
      <c r="K119" s="101"/>
    </row>
    <row r="120" spans="9:11" x14ac:dyDescent="0.3">
      <c r="I120" s="100"/>
      <c r="J120"/>
      <c r="K120" s="101"/>
    </row>
    <row r="121" spans="9:11" x14ac:dyDescent="0.3">
      <c r="I121" s="100"/>
      <c r="J121"/>
      <c r="K121" s="101"/>
    </row>
    <row r="122" spans="9:11" x14ac:dyDescent="0.3">
      <c r="I122" s="100"/>
      <c r="J122"/>
      <c r="K122" s="101"/>
    </row>
    <row r="123" spans="9:11" x14ac:dyDescent="0.3">
      <c r="I123" s="100"/>
      <c r="J123"/>
      <c r="K123" s="101"/>
    </row>
    <row r="124" spans="9:11" x14ac:dyDescent="0.3">
      <c r="I124" s="100"/>
      <c r="J124" s="95"/>
      <c r="K124" s="101"/>
    </row>
    <row r="125" spans="9:11" x14ac:dyDescent="0.3">
      <c r="I125" s="100"/>
      <c r="J125"/>
      <c r="K125" s="101"/>
    </row>
    <row r="126" spans="9:11" x14ac:dyDescent="0.3">
      <c r="I126" s="100"/>
      <c r="J126"/>
      <c r="K126" s="101"/>
    </row>
    <row r="127" spans="9:11" x14ac:dyDescent="0.3">
      <c r="I127" s="100"/>
      <c r="J127"/>
      <c r="K127" s="101"/>
    </row>
    <row r="128" spans="9:11" x14ac:dyDescent="0.3">
      <c r="I128" s="100"/>
      <c r="J128"/>
      <c r="K128" s="101"/>
    </row>
    <row r="129" spans="9:11" x14ac:dyDescent="0.3">
      <c r="I129" s="100"/>
      <c r="J129"/>
      <c r="K129" s="101"/>
    </row>
    <row r="130" spans="9:11" x14ac:dyDescent="0.3">
      <c r="I130" s="100"/>
      <c r="J130"/>
      <c r="K130" s="101"/>
    </row>
    <row r="131" spans="9:11" x14ac:dyDescent="0.3">
      <c r="I131" s="100"/>
      <c r="J131"/>
      <c r="K131" s="101"/>
    </row>
    <row r="132" spans="9:11" x14ac:dyDescent="0.3">
      <c r="I132" s="100"/>
      <c r="J132"/>
      <c r="K132" s="101"/>
    </row>
    <row r="133" spans="9:11" x14ac:dyDescent="0.3">
      <c r="I133" s="100"/>
      <c r="J133"/>
      <c r="K133" s="101"/>
    </row>
    <row r="134" spans="9:11" x14ac:dyDescent="0.3">
      <c r="I134" s="100"/>
      <c r="J134"/>
      <c r="K134" s="101"/>
    </row>
    <row r="135" spans="9:11" x14ac:dyDescent="0.3">
      <c r="I135" s="100"/>
      <c r="J135"/>
      <c r="K135" s="101"/>
    </row>
    <row r="136" spans="9:11" x14ac:dyDescent="0.3">
      <c r="I136" s="100"/>
      <c r="J136"/>
      <c r="K136" s="101"/>
    </row>
    <row r="137" spans="9:11" x14ac:dyDescent="0.3">
      <c r="I137" s="100"/>
      <c r="J137"/>
      <c r="K137" s="101"/>
    </row>
    <row r="138" spans="9:11" x14ac:dyDescent="0.3">
      <c r="I138" s="100"/>
      <c r="J138"/>
      <c r="K138" s="101"/>
    </row>
    <row r="139" spans="9:11" x14ac:dyDescent="0.3">
      <c r="I139" s="100"/>
      <c r="J139"/>
      <c r="K139" s="101"/>
    </row>
    <row r="140" spans="9:11" x14ac:dyDescent="0.3">
      <c r="I140" s="100"/>
      <c r="J140"/>
      <c r="K140" s="101"/>
    </row>
    <row r="141" spans="9:11" x14ac:dyDescent="0.3">
      <c r="I141" s="100"/>
      <c r="J141"/>
      <c r="K141" s="101"/>
    </row>
    <row r="142" spans="9:11" x14ac:dyDescent="0.3">
      <c r="I142" s="100"/>
      <c r="J142" s="95"/>
      <c r="K142" s="101"/>
    </row>
    <row r="143" spans="9:11" x14ac:dyDescent="0.3">
      <c r="I143" s="100"/>
      <c r="J143"/>
      <c r="K143" s="101"/>
    </row>
    <row r="144" spans="9:11" x14ac:dyDescent="0.3">
      <c r="I144" s="100"/>
      <c r="J144"/>
      <c r="K144" s="101"/>
    </row>
    <row r="145" spans="9:11" x14ac:dyDescent="0.3">
      <c r="I145" s="100"/>
      <c r="J145"/>
      <c r="K145" s="101"/>
    </row>
    <row r="146" spans="9:11" x14ac:dyDescent="0.3">
      <c r="I146" s="100"/>
      <c r="J146"/>
      <c r="K146" s="101"/>
    </row>
    <row r="147" spans="9:11" x14ac:dyDescent="0.3">
      <c r="I147" s="100"/>
      <c r="J147"/>
    </row>
    <row r="148" spans="9:11" x14ac:dyDescent="0.3">
      <c r="I148" s="100"/>
      <c r="J148"/>
    </row>
    <row r="149" spans="9:11" x14ac:dyDescent="0.3">
      <c r="I149" s="100"/>
      <c r="J149"/>
    </row>
    <row r="150" spans="9:11" x14ac:dyDescent="0.3">
      <c r="I150" s="100"/>
      <c r="J150"/>
    </row>
    <row r="151" spans="9:11" x14ac:dyDescent="0.3">
      <c r="I151" s="100"/>
      <c r="J151"/>
    </row>
    <row r="152" spans="9:11" x14ac:dyDescent="0.3">
      <c r="I152" s="100"/>
      <c r="J152"/>
    </row>
    <row r="153" spans="9:11" x14ac:dyDescent="0.3">
      <c r="I153" s="100"/>
      <c r="J153"/>
    </row>
    <row r="154" spans="9:11" x14ac:dyDescent="0.3">
      <c r="I154" s="100"/>
      <c r="J154"/>
    </row>
    <row r="155" spans="9:11" x14ac:dyDescent="0.3">
      <c r="I155" s="100"/>
      <c r="J155"/>
    </row>
    <row r="156" spans="9:11" x14ac:dyDescent="0.3">
      <c r="I156" s="100"/>
      <c r="J156"/>
    </row>
    <row r="157" spans="9:11" x14ac:dyDescent="0.3">
      <c r="I157" s="100"/>
      <c r="J157"/>
    </row>
    <row r="158" spans="9:11" x14ac:dyDescent="0.3">
      <c r="I158" s="100"/>
      <c r="J158"/>
    </row>
    <row r="159" spans="9:11" x14ac:dyDescent="0.3">
      <c r="I159" s="100"/>
      <c r="J159"/>
    </row>
    <row r="160" spans="9:11" x14ac:dyDescent="0.3">
      <c r="I160" s="100"/>
      <c r="J160"/>
    </row>
    <row r="161" spans="9:10" x14ac:dyDescent="0.3">
      <c r="I161" s="100"/>
      <c r="J161"/>
    </row>
    <row r="162" spans="9:10" x14ac:dyDescent="0.3">
      <c r="I162" s="50"/>
      <c r="J162"/>
    </row>
    <row r="163" spans="9:10" x14ac:dyDescent="0.3">
      <c r="I163" s="50"/>
      <c r="J163"/>
    </row>
    <row r="164" spans="9:10" x14ac:dyDescent="0.3">
      <c r="I164" s="50"/>
      <c r="J164"/>
    </row>
    <row r="165" spans="9:10" x14ac:dyDescent="0.3">
      <c r="I165" s="50"/>
      <c r="J165"/>
    </row>
    <row r="166" spans="9:10" x14ac:dyDescent="0.3">
      <c r="I166" s="50"/>
      <c r="J166"/>
    </row>
    <row r="167" spans="9:10" x14ac:dyDescent="0.3">
      <c r="I167" s="50"/>
      <c r="J167"/>
    </row>
    <row r="168" spans="9:10" x14ac:dyDescent="0.3">
      <c r="I168" s="50"/>
      <c r="J168"/>
    </row>
    <row r="169" spans="9:10" x14ac:dyDescent="0.3">
      <c r="I169" s="50"/>
      <c r="J169"/>
    </row>
    <row r="170" spans="9:10" x14ac:dyDescent="0.3">
      <c r="I170" s="50"/>
      <c r="J170"/>
    </row>
    <row r="171" spans="9:10" x14ac:dyDescent="0.3">
      <c r="I171" s="50"/>
      <c r="J171"/>
    </row>
    <row r="172" spans="9:10" x14ac:dyDescent="0.3">
      <c r="J172"/>
    </row>
    <row r="173" spans="9:10" x14ac:dyDescent="0.3">
      <c r="J173"/>
    </row>
    <row r="174" spans="9:10" x14ac:dyDescent="0.3">
      <c r="J174"/>
    </row>
    <row r="175" spans="9:10" x14ac:dyDescent="0.3">
      <c r="J175"/>
    </row>
    <row r="176" spans="9:10" x14ac:dyDescent="0.3">
      <c r="J176"/>
    </row>
    <row r="177" spans="10:10" x14ac:dyDescent="0.3">
      <c r="J177"/>
    </row>
    <row r="178" spans="10:10" x14ac:dyDescent="0.3">
      <c r="J178"/>
    </row>
    <row r="179" spans="10:10" x14ac:dyDescent="0.3">
      <c r="J179"/>
    </row>
    <row r="180" spans="10:10" x14ac:dyDescent="0.3">
      <c r="J180"/>
    </row>
    <row r="181" spans="10:10" x14ac:dyDescent="0.3">
      <c r="J181"/>
    </row>
    <row r="182" spans="10:10" x14ac:dyDescent="0.3">
      <c r="J182"/>
    </row>
    <row r="183" spans="10:10" x14ac:dyDescent="0.3">
      <c r="J183"/>
    </row>
    <row r="184" spans="10:10" x14ac:dyDescent="0.3">
      <c r="J184"/>
    </row>
    <row r="185" spans="10:10" x14ac:dyDescent="0.3">
      <c r="J185"/>
    </row>
    <row r="186" spans="10:10" x14ac:dyDescent="0.3">
      <c r="J186"/>
    </row>
    <row r="187" spans="10:10" x14ac:dyDescent="0.3">
      <c r="J187"/>
    </row>
    <row r="188" spans="10:10" x14ac:dyDescent="0.3">
      <c r="J188"/>
    </row>
    <row r="189" spans="10:10" x14ac:dyDescent="0.3">
      <c r="J189"/>
    </row>
    <row r="190" spans="10:10" x14ac:dyDescent="0.3">
      <c r="J190"/>
    </row>
    <row r="191" spans="10:10" x14ac:dyDescent="0.3">
      <c r="J191"/>
    </row>
    <row r="192" spans="10:10" x14ac:dyDescent="0.3">
      <c r="J192"/>
    </row>
    <row r="193" spans="10:10" x14ac:dyDescent="0.3">
      <c r="J193"/>
    </row>
    <row r="194" spans="10:10" x14ac:dyDescent="0.3">
      <c r="J194"/>
    </row>
    <row r="195" spans="10:10" x14ac:dyDescent="0.3">
      <c r="J195"/>
    </row>
    <row r="196" spans="10:10" x14ac:dyDescent="0.3">
      <c r="J196"/>
    </row>
    <row r="197" spans="10:10" x14ac:dyDescent="0.3">
      <c r="J197"/>
    </row>
    <row r="198" spans="10:10" x14ac:dyDescent="0.3">
      <c r="J198"/>
    </row>
    <row r="199" spans="10:10" x14ac:dyDescent="0.3">
      <c r="J199"/>
    </row>
    <row r="200" spans="10:10" x14ac:dyDescent="0.3">
      <c r="J200"/>
    </row>
    <row r="201" spans="10:10" x14ac:dyDescent="0.3">
      <c r="J201"/>
    </row>
    <row r="202" spans="10:10" x14ac:dyDescent="0.3">
      <c r="J202"/>
    </row>
    <row r="203" spans="10:10" x14ac:dyDescent="0.3">
      <c r="J203"/>
    </row>
    <row r="204" spans="10:10" x14ac:dyDescent="0.3">
      <c r="J204"/>
    </row>
    <row r="205" spans="10:10" x14ac:dyDescent="0.3">
      <c r="J205"/>
    </row>
    <row r="206" spans="10:10" x14ac:dyDescent="0.3">
      <c r="J206"/>
    </row>
    <row r="207" spans="10:10" x14ac:dyDescent="0.3">
      <c r="J207"/>
    </row>
    <row r="208" spans="10:10" x14ac:dyDescent="0.3">
      <c r="J208"/>
    </row>
    <row r="209" spans="10:10" x14ac:dyDescent="0.3">
      <c r="J209"/>
    </row>
    <row r="210" spans="10:10" x14ac:dyDescent="0.3">
      <c r="J210"/>
    </row>
    <row r="211" spans="10:10" x14ac:dyDescent="0.3">
      <c r="J211"/>
    </row>
    <row r="212" spans="10:10" x14ac:dyDescent="0.3">
      <c r="J212"/>
    </row>
    <row r="213" spans="10:10" x14ac:dyDescent="0.3">
      <c r="J213"/>
    </row>
    <row r="214" spans="10:10" x14ac:dyDescent="0.3">
      <c r="J214"/>
    </row>
    <row r="215" spans="10:10" x14ac:dyDescent="0.3">
      <c r="J215"/>
    </row>
    <row r="216" spans="10:10" x14ac:dyDescent="0.3">
      <c r="J216"/>
    </row>
    <row r="217" spans="10:10" x14ac:dyDescent="0.3">
      <c r="J217"/>
    </row>
    <row r="218" spans="10:10" x14ac:dyDescent="0.3">
      <c r="J218"/>
    </row>
    <row r="219" spans="10:10" x14ac:dyDescent="0.3">
      <c r="J219"/>
    </row>
    <row r="220" spans="10:10" x14ac:dyDescent="0.3">
      <c r="J220"/>
    </row>
    <row r="221" spans="10:10" x14ac:dyDescent="0.3">
      <c r="J221"/>
    </row>
    <row r="222" spans="10:10" x14ac:dyDescent="0.3">
      <c r="J222"/>
    </row>
    <row r="223" spans="10:10" x14ac:dyDescent="0.3">
      <c r="J223"/>
    </row>
    <row r="224" spans="10:10" x14ac:dyDescent="0.3">
      <c r="J224" s="95"/>
    </row>
    <row r="225" spans="10:10" x14ac:dyDescent="0.3">
      <c r="J225"/>
    </row>
    <row r="226" spans="10:10" x14ac:dyDescent="0.3">
      <c r="J226"/>
    </row>
    <row r="227" spans="10:10" x14ac:dyDescent="0.3">
      <c r="J227"/>
    </row>
    <row r="228" spans="10:10" x14ac:dyDescent="0.3">
      <c r="J228"/>
    </row>
    <row r="229" spans="10:10" x14ac:dyDescent="0.3">
      <c r="J229"/>
    </row>
    <row r="230" spans="10:10" x14ac:dyDescent="0.3">
      <c r="J230"/>
    </row>
    <row r="231" spans="10:10" x14ac:dyDescent="0.3">
      <c r="J231"/>
    </row>
    <row r="232" spans="10:10" x14ac:dyDescent="0.3">
      <c r="J232"/>
    </row>
    <row r="233" spans="10:10" x14ac:dyDescent="0.3">
      <c r="J233"/>
    </row>
    <row r="234" spans="10:10" x14ac:dyDescent="0.3">
      <c r="J234"/>
    </row>
    <row r="235" spans="10:10" x14ac:dyDescent="0.3">
      <c r="J235"/>
    </row>
    <row r="236" spans="10:10" x14ac:dyDescent="0.3">
      <c r="J236"/>
    </row>
    <row r="237" spans="10:10" x14ac:dyDescent="0.3">
      <c r="J237"/>
    </row>
    <row r="238" spans="10:10" x14ac:dyDescent="0.3">
      <c r="J238"/>
    </row>
    <row r="239" spans="10:10" x14ac:dyDescent="0.3">
      <c r="J239"/>
    </row>
    <row r="240" spans="10:10" x14ac:dyDescent="0.3">
      <c r="J240"/>
    </row>
    <row r="241" spans="10:10" x14ac:dyDescent="0.3">
      <c r="J241"/>
    </row>
    <row r="242" spans="10:10" x14ac:dyDescent="0.3">
      <c r="J242"/>
    </row>
    <row r="243" spans="10:10" x14ac:dyDescent="0.3">
      <c r="J243"/>
    </row>
    <row r="244" spans="10:10" x14ac:dyDescent="0.3">
      <c r="J244"/>
    </row>
    <row r="245" spans="10:10" x14ac:dyDescent="0.3">
      <c r="J245"/>
    </row>
    <row r="246" spans="10:10" x14ac:dyDescent="0.3">
      <c r="J246"/>
    </row>
    <row r="247" spans="10:10" x14ac:dyDescent="0.3">
      <c r="J247"/>
    </row>
    <row r="248" spans="10:10" x14ac:dyDescent="0.3">
      <c r="J248"/>
    </row>
    <row r="249" spans="10:10" x14ac:dyDescent="0.3">
      <c r="J249"/>
    </row>
    <row r="250" spans="10:10" x14ac:dyDescent="0.3">
      <c r="J250"/>
    </row>
    <row r="251" spans="10:10" x14ac:dyDescent="0.3">
      <c r="J251"/>
    </row>
    <row r="252" spans="10:10" x14ac:dyDescent="0.3">
      <c r="J252"/>
    </row>
    <row r="253" spans="10:10" x14ac:dyDescent="0.3">
      <c r="J253"/>
    </row>
    <row r="254" spans="10:10" x14ac:dyDescent="0.3">
      <c r="J254"/>
    </row>
    <row r="255" spans="10:10" x14ac:dyDescent="0.3">
      <c r="J255"/>
    </row>
    <row r="256" spans="10:10" x14ac:dyDescent="0.3">
      <c r="J256"/>
    </row>
    <row r="257" spans="10:10" x14ac:dyDescent="0.3">
      <c r="J257"/>
    </row>
    <row r="258" spans="10:10" x14ac:dyDescent="0.3">
      <c r="J258"/>
    </row>
    <row r="299" spans="10:10" x14ac:dyDescent="0.3">
      <c r="J299" s="101"/>
    </row>
    <row r="300" spans="10:10" x14ac:dyDescent="0.3">
      <c r="J300" s="101"/>
    </row>
    <row r="301" spans="10:10" x14ac:dyDescent="0.3">
      <c r="J301" s="101"/>
    </row>
    <row r="302" spans="10:10" x14ac:dyDescent="0.3">
      <c r="J302" s="101"/>
    </row>
    <row r="303" spans="10:10" x14ac:dyDescent="0.3">
      <c r="J303" s="101"/>
    </row>
    <row r="304" spans="10:10" x14ac:dyDescent="0.3">
      <c r="J304" s="101"/>
    </row>
    <row r="305" spans="10:10" x14ac:dyDescent="0.3">
      <c r="J305" s="101"/>
    </row>
    <row r="306" spans="10:10" x14ac:dyDescent="0.3">
      <c r="J306" s="101"/>
    </row>
    <row r="307" spans="10:10" x14ac:dyDescent="0.3">
      <c r="J307" s="101"/>
    </row>
    <row r="308" spans="10:10" x14ac:dyDescent="0.3">
      <c r="J308" s="101"/>
    </row>
    <row r="309" spans="10:10" x14ac:dyDescent="0.3">
      <c r="J309" s="101"/>
    </row>
    <row r="310" spans="10:10" x14ac:dyDescent="0.3">
      <c r="J310" s="101"/>
    </row>
    <row r="311" spans="10:10" x14ac:dyDescent="0.3">
      <c r="J311" s="101"/>
    </row>
    <row r="312" spans="10:10" x14ac:dyDescent="0.3">
      <c r="J312" s="101"/>
    </row>
    <row r="313" spans="10:10" x14ac:dyDescent="0.3">
      <c r="J313" s="101"/>
    </row>
    <row r="314" spans="10:10" x14ac:dyDescent="0.3">
      <c r="J314" s="101"/>
    </row>
    <row r="315" spans="10:10" x14ac:dyDescent="0.3">
      <c r="J315" s="101"/>
    </row>
    <row r="316" spans="10:10" x14ac:dyDescent="0.3">
      <c r="J316" s="101"/>
    </row>
    <row r="317" spans="10:10" x14ac:dyDescent="0.3">
      <c r="J317" s="101"/>
    </row>
    <row r="318" spans="10:10" x14ac:dyDescent="0.3">
      <c r="J318" s="101"/>
    </row>
    <row r="319" spans="10:10" x14ac:dyDescent="0.3">
      <c r="J319" s="101"/>
    </row>
    <row r="320" spans="10:10" x14ac:dyDescent="0.3">
      <c r="J320" s="101"/>
    </row>
    <row r="321" spans="10:10" x14ac:dyDescent="0.3">
      <c r="J321" s="101"/>
    </row>
    <row r="322" spans="10:10" x14ac:dyDescent="0.3">
      <c r="J322" s="101"/>
    </row>
    <row r="323" spans="10:10" x14ac:dyDescent="0.3">
      <c r="J323" s="101"/>
    </row>
    <row r="324" spans="10:10" x14ac:dyDescent="0.3">
      <c r="J324" s="101"/>
    </row>
    <row r="325" spans="10:10" x14ac:dyDescent="0.3">
      <c r="J325" s="101"/>
    </row>
    <row r="326" spans="10:10" x14ac:dyDescent="0.3">
      <c r="J326" s="101"/>
    </row>
    <row r="327" spans="10:10" x14ac:dyDescent="0.3">
      <c r="J327" s="101"/>
    </row>
    <row r="328" spans="10:10" x14ac:dyDescent="0.3">
      <c r="J328" s="101"/>
    </row>
    <row r="329" spans="10:10" x14ac:dyDescent="0.3">
      <c r="J329" s="101"/>
    </row>
    <row r="330" spans="10:10" x14ac:dyDescent="0.3">
      <c r="J330" s="101"/>
    </row>
    <row r="331" spans="10:10" x14ac:dyDescent="0.3">
      <c r="J331" s="101"/>
    </row>
    <row r="332" spans="10:10" x14ac:dyDescent="0.3">
      <c r="J332" s="101"/>
    </row>
    <row r="333" spans="10:10" x14ac:dyDescent="0.3">
      <c r="J333" s="101"/>
    </row>
    <row r="334" spans="10:10" x14ac:dyDescent="0.3">
      <c r="J334" s="101"/>
    </row>
    <row r="335" spans="10:10" x14ac:dyDescent="0.3">
      <c r="J335" s="101"/>
    </row>
    <row r="336" spans="10:10" x14ac:dyDescent="0.3">
      <c r="J336" s="101"/>
    </row>
    <row r="337" spans="10:10" x14ac:dyDescent="0.3">
      <c r="J337" s="101"/>
    </row>
    <row r="338" spans="10:10" x14ac:dyDescent="0.3">
      <c r="J338" s="101"/>
    </row>
    <row r="339" spans="10:10" x14ac:dyDescent="0.3">
      <c r="J339" s="101"/>
    </row>
    <row r="340" spans="10:10" x14ac:dyDescent="0.3">
      <c r="J340" s="101"/>
    </row>
    <row r="341" spans="10:10" x14ac:dyDescent="0.3">
      <c r="J341" s="101"/>
    </row>
    <row r="342" spans="10:10" x14ac:dyDescent="0.3">
      <c r="J342" s="101"/>
    </row>
    <row r="343" spans="10:10" x14ac:dyDescent="0.3">
      <c r="J343" s="101"/>
    </row>
    <row r="344" spans="10:10" x14ac:dyDescent="0.3">
      <c r="J344" s="101"/>
    </row>
    <row r="345" spans="10:10" x14ac:dyDescent="0.3">
      <c r="J345" s="101"/>
    </row>
    <row r="346" spans="10:10" x14ac:dyDescent="0.3">
      <c r="J346" s="101"/>
    </row>
    <row r="347" spans="10:10" x14ac:dyDescent="0.3">
      <c r="J347" s="101"/>
    </row>
    <row r="348" spans="10:10" x14ac:dyDescent="0.3">
      <c r="J348" s="101"/>
    </row>
    <row r="349" spans="10:10" x14ac:dyDescent="0.3">
      <c r="J349" s="101"/>
    </row>
    <row r="350" spans="10:10" x14ac:dyDescent="0.3">
      <c r="J350" s="101"/>
    </row>
    <row r="351" spans="10:10" x14ac:dyDescent="0.3">
      <c r="J351" s="101"/>
    </row>
    <row r="352" spans="10:10" x14ac:dyDescent="0.3">
      <c r="J352" s="101"/>
    </row>
    <row r="353" spans="10:10" x14ac:dyDescent="0.3">
      <c r="J353" s="101"/>
    </row>
    <row r="354" spans="10:10" x14ac:dyDescent="0.3">
      <c r="J354" s="101"/>
    </row>
    <row r="355" spans="10:10" x14ac:dyDescent="0.3">
      <c r="J355" s="101"/>
    </row>
    <row r="356" spans="10:10" x14ac:dyDescent="0.3">
      <c r="J356" s="101"/>
    </row>
    <row r="357" spans="10:10" x14ac:dyDescent="0.3">
      <c r="J357" s="101"/>
    </row>
    <row r="358" spans="10:10" x14ac:dyDescent="0.3">
      <c r="J358" s="101"/>
    </row>
    <row r="359" spans="10:10" x14ac:dyDescent="0.3">
      <c r="J359" s="101"/>
    </row>
    <row r="360" spans="10:10" x14ac:dyDescent="0.3">
      <c r="J360" s="101"/>
    </row>
    <row r="361" spans="10:10" x14ac:dyDescent="0.3">
      <c r="J361" s="101"/>
    </row>
    <row r="362" spans="10:10" x14ac:dyDescent="0.3">
      <c r="J362" s="101"/>
    </row>
    <row r="363" spans="10:10" x14ac:dyDescent="0.3">
      <c r="J363" s="101"/>
    </row>
    <row r="364" spans="10:10" x14ac:dyDescent="0.3">
      <c r="J364" s="101"/>
    </row>
    <row r="365" spans="10:10" x14ac:dyDescent="0.3">
      <c r="J365" s="101"/>
    </row>
    <row r="366" spans="10:10" x14ac:dyDescent="0.3">
      <c r="J366" s="101"/>
    </row>
    <row r="367" spans="10:10" x14ac:dyDescent="0.3">
      <c r="J367" s="101"/>
    </row>
  </sheetData>
  <sheetProtection algorithmName="SHA-512" hashValue="MS/Pxnx+E8Eg5P+jBDycbmXtLEgwT2u/V3guoQbjz4MOa8wBA5StC4Z3EUGgBgNwWZF42r1ZEnKB/dKD60jOYw==" saltValue="WXPX99BeKCPf9UptR39GqQ==" spinCount="100000" sheet="1" formatCells="0"/>
  <dataConsolidate link="1"/>
  <mergeCells count="11">
    <mergeCell ref="B49:C49"/>
    <mergeCell ref="B51:C51"/>
    <mergeCell ref="B48:C48"/>
    <mergeCell ref="B46:C46"/>
    <mergeCell ref="B47:C47"/>
    <mergeCell ref="B50:C50"/>
    <mergeCell ref="E2:G2"/>
    <mergeCell ref="B2:C2"/>
    <mergeCell ref="B40:E40"/>
    <mergeCell ref="B33:D33"/>
    <mergeCell ref="B41:E41"/>
  </mergeCells>
  <phoneticPr fontId="54" type="noConversion"/>
  <conditionalFormatting sqref="G30">
    <cfRule type="cellIs" priority="68" stopIfTrue="1" operator="equal">
      <formula>";;;"</formula>
    </cfRule>
  </conditionalFormatting>
  <conditionalFormatting sqref="G30">
    <cfRule type="cellIs" dxfId="16" priority="67" stopIfTrue="1" operator="equal">
      <formula>0</formula>
    </cfRule>
  </conditionalFormatting>
  <conditionalFormatting sqref="G29">
    <cfRule type="cellIs" priority="65" stopIfTrue="1" operator="equal">
      <formula>";;;"</formula>
    </cfRule>
  </conditionalFormatting>
  <conditionalFormatting sqref="G29">
    <cfRule type="cellIs" dxfId="15" priority="64" stopIfTrue="1" operator="equal">
      <formula>0</formula>
    </cfRule>
  </conditionalFormatting>
  <conditionalFormatting sqref="G29">
    <cfRule type="cellIs" dxfId="14" priority="63" stopIfTrue="1" operator="equal">
      <formula>0</formula>
    </cfRule>
  </conditionalFormatting>
  <conditionalFormatting sqref="G28">
    <cfRule type="cellIs" priority="53" stopIfTrue="1" operator="equal">
      <formula>";;;"</formula>
    </cfRule>
  </conditionalFormatting>
  <conditionalFormatting sqref="G28">
    <cfRule type="cellIs" dxfId="13" priority="52" stopIfTrue="1" operator="equal">
      <formula>0</formula>
    </cfRule>
  </conditionalFormatting>
  <conditionalFormatting sqref="G28">
    <cfRule type="cellIs" dxfId="12" priority="51" stopIfTrue="1" operator="equal">
      <formula>0</formula>
    </cfRule>
  </conditionalFormatting>
  <conditionalFormatting sqref="G27">
    <cfRule type="cellIs" priority="3" stopIfTrue="1" operator="equal">
      <formula>";;;"</formula>
    </cfRule>
  </conditionalFormatting>
  <conditionalFormatting sqref="G27">
    <cfRule type="cellIs" dxfId="11" priority="2" stopIfTrue="1" operator="equal">
      <formula>0</formula>
    </cfRule>
  </conditionalFormatting>
  <conditionalFormatting sqref="G27">
    <cfRule type="cellIs" dxfId="10" priority="1" stopIfTrue="1" operator="equal">
      <formula>0</formula>
    </cfRule>
  </conditionalFormatting>
  <dataValidations xWindow="829" yWindow="690" count="9">
    <dataValidation type="list" allowBlank="1" showInputMessage="1" showErrorMessage="1" sqref="F37" xr:uid="{9CC5535C-800A-4D03-A86E-273A5BC3EBB6}">
      <formula1>$M$1:$M$2</formula1>
    </dataValidation>
    <dataValidation type="list" allowBlank="1" showErrorMessage="1" prompt="Please select from the drop down list." sqref="F24" xr:uid="{FCE57F22-20D9-4CFA-AFE5-1751E216D3C1}">
      <formula1>$O$1:$O$2</formula1>
    </dataValidation>
    <dataValidation type="list" allowBlank="1" showErrorMessage="1" prompt="Please select from the drop down list." sqref="F26" xr:uid="{2CD3BDAD-30EF-425F-BB01-D3FF43CDAA81}">
      <formula1>$O$1:$O$4</formula1>
    </dataValidation>
    <dataValidation type="list" allowBlank="1" showErrorMessage="1" prompt="Please select from the drop down list._x000a_" sqref="F32" xr:uid="{7584867B-76E5-42C2-B404-3B1B6C94E6E2}">
      <formula1>$O$1:$O$2</formula1>
    </dataValidation>
    <dataValidation type="list" allowBlank="1" showInputMessage="1" showErrorMessage="1" sqref="F36" xr:uid="{DB0EB8F5-2DE0-4833-AFDF-F7BB7A8D56E1}">
      <formula1>$M$6:$M$8</formula1>
    </dataValidation>
    <dataValidation type="custom" allowBlank="1" showInputMessage="1" showErrorMessage="1" error="Please enter a numeric value.  If this data is not applicable to your unit of government, the cell should be populated with zero." sqref="F10:F11 F7:F8 F13:F19 F21" xr:uid="{B5815DCD-160E-4CA9-A461-76D5F396E4F1}">
      <formula1>ISNUMBER(F7)</formula1>
    </dataValidation>
    <dataValidation type="custom" allowBlank="1" showErrorMessage="1" error="Please enter a numeric value.  If this data is not applicable to your unit of government, the cell should be populated with zero." sqref="F27:F29" xr:uid="{6656F482-2030-43E8-B669-24F0F4187CE8}">
      <formula1>ISNUMBER(F27)</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5" xr:uid="{8DAFED68-C7CC-4E4B-B0DE-1B3BA6E17585}">
      <formula1>-ISNUMBER(221)</formula1>
    </dataValidation>
    <dataValidation type="custom" allowBlank="1" showErrorMessage="1" error="Please enter a numeric value.  If this data is not applicable to your unit of government the cell should be populated with zero." sqref="F23" xr:uid="{CB641EB2-3894-4A74-BBEC-CDF7A3E8D5D8}">
      <formula1>ISNUMBER(F23)</formula1>
    </dataValidation>
  </dataValidations>
  <printOptions headings="1" gridLines="1"/>
  <pageMargins left="0.25" right="0.25" top="0.25" bottom="0.75" header="0.3" footer="0.3"/>
  <pageSetup fitToHeight="0" orientation="portrait" r:id="rId1"/>
  <headerFooter>
    <oddFooter>&amp;LPage &amp;P&amp;R&amp;Z&amp;F</oddFooter>
  </headerFooter>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Names(H)'!$A$1:$A$2</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dimension ref="A1:M49"/>
  <sheetViews>
    <sheetView zoomScaleNormal="100" workbookViewId="0">
      <selection activeCell="C9" sqref="C9"/>
    </sheetView>
  </sheetViews>
  <sheetFormatPr defaultRowHeight="14.4" x14ac:dyDescent="0.3"/>
  <cols>
    <col min="1" max="1" width="7.6640625" style="73" customWidth="1"/>
    <col min="2" max="2" width="103.109375" customWidth="1"/>
    <col min="3" max="3" width="19" customWidth="1"/>
    <col min="4" max="4" width="50.33203125" style="304" customWidth="1"/>
    <col min="5" max="5" width="31.6640625" customWidth="1"/>
    <col min="8" max="9" width="8.88671875" style="395"/>
    <col min="10" max="10" width="1.6640625" style="395" customWidth="1"/>
    <col min="11" max="12" width="8.88671875" style="395" hidden="1" customWidth="1"/>
    <col min="13" max="13" width="13" style="395" customWidth="1"/>
  </cols>
  <sheetData>
    <row r="1" spans="1:13" s="344" customFormat="1" ht="12" customHeight="1" thickBot="1" x14ac:dyDescent="0.35">
      <c r="A1" s="343"/>
      <c r="D1" s="386"/>
      <c r="E1"/>
      <c r="F1"/>
      <c r="G1"/>
      <c r="H1" s="394"/>
      <c r="I1" s="394"/>
      <c r="J1" s="394"/>
      <c r="K1" s="394"/>
      <c r="L1" s="394"/>
      <c r="M1" s="394"/>
    </row>
    <row r="2" spans="1:13" ht="37.200000000000003" customHeight="1" thickBot="1" x14ac:dyDescent="0.35">
      <c r="A2" s="523" t="s">
        <v>242</v>
      </c>
      <c r="B2" s="524"/>
      <c r="C2" s="524"/>
      <c r="D2" s="524"/>
    </row>
    <row r="3" spans="1:13" s="344" customFormat="1" ht="8.4" customHeight="1" thickBot="1" x14ac:dyDescent="0.35">
      <c r="A3" s="385"/>
      <c r="D3" s="386"/>
      <c r="E3"/>
      <c r="F3"/>
      <c r="G3"/>
      <c r="H3" s="394"/>
      <c r="I3" s="394"/>
      <c r="J3" s="394"/>
      <c r="K3" s="394"/>
      <c r="L3" s="394"/>
      <c r="M3" s="394"/>
    </row>
    <row r="4" spans="1:13" ht="24" customHeight="1" thickBot="1" x14ac:dyDescent="0.35">
      <c r="A4" s="525" t="s">
        <v>243</v>
      </c>
      <c r="B4" s="526"/>
      <c r="C4" s="526"/>
      <c r="D4" s="526"/>
    </row>
    <row r="5" spans="1:13" s="344" customFormat="1" ht="8.4" customHeight="1" thickBot="1" x14ac:dyDescent="0.35">
      <c r="A5" s="387"/>
      <c r="B5" s="390"/>
      <c r="C5" s="390"/>
      <c r="D5" s="392"/>
      <c r="E5"/>
      <c r="F5"/>
      <c r="G5"/>
      <c r="H5" s="394"/>
      <c r="I5" s="394"/>
      <c r="J5" s="394"/>
      <c r="K5" s="394"/>
      <c r="L5" s="394"/>
      <c r="M5" s="394"/>
    </row>
    <row r="6" spans="1:13" ht="28.95" customHeight="1" thickBot="1" x14ac:dyDescent="0.35">
      <c r="A6" s="527" t="s">
        <v>151</v>
      </c>
      <c r="B6" s="528"/>
      <c r="C6" s="528"/>
      <c r="D6" s="528"/>
    </row>
    <row r="7" spans="1:13" s="344" customFormat="1" ht="13.95" customHeight="1" thickBot="1" x14ac:dyDescent="0.35">
      <c r="A7" s="388"/>
      <c r="B7" s="389"/>
      <c r="C7" s="389"/>
      <c r="D7" s="393"/>
      <c r="E7"/>
      <c r="F7"/>
      <c r="G7"/>
      <c r="H7" s="394"/>
      <c r="I7" s="394"/>
      <c r="J7" s="394"/>
      <c r="K7" s="394"/>
      <c r="L7" s="394"/>
      <c r="M7" s="394"/>
    </row>
    <row r="8" spans="1:13" ht="49.2" customHeight="1" x14ac:dyDescent="0.3">
      <c r="A8" s="457" t="s">
        <v>146</v>
      </c>
      <c r="B8" s="458"/>
      <c r="C8" s="458"/>
      <c r="D8" s="459"/>
      <c r="E8" s="462" t="s">
        <v>281</v>
      </c>
    </row>
    <row r="9" spans="1:13" s="323" customFormat="1" ht="40.200000000000003" customHeight="1" x14ac:dyDescent="0.3">
      <c r="A9" s="406">
        <v>906</v>
      </c>
      <c r="B9" s="407" t="s">
        <v>106</v>
      </c>
      <c r="C9" s="446"/>
      <c r="D9" s="432" t="str">
        <f t="shared" ref="D9:D27" si="0">IF(C9="","This Question must be answered before uploading, the report will not be processed if left blank","")</f>
        <v>This Question must be answered before uploading, the report will not be processed if left blank</v>
      </c>
      <c r="E9" s="498"/>
      <c r="F9"/>
      <c r="G9"/>
      <c r="H9" s="396"/>
      <c r="I9" s="396"/>
      <c r="J9" s="396"/>
      <c r="K9" s="396"/>
      <c r="L9" s="396"/>
      <c r="M9" s="396"/>
    </row>
    <row r="10" spans="1:13" ht="40.200000000000003" customHeight="1" x14ac:dyDescent="0.3">
      <c r="A10" s="406">
        <v>907</v>
      </c>
      <c r="B10" s="407" t="s">
        <v>238</v>
      </c>
      <c r="C10" s="446"/>
      <c r="D10" s="432" t="str">
        <f t="shared" si="0"/>
        <v>This Question must be answered before uploading, the report will not be processed if left blank</v>
      </c>
      <c r="E10" s="498"/>
      <c r="H10" s="396"/>
      <c r="I10" s="396"/>
      <c r="J10" s="396"/>
      <c r="K10" s="396"/>
      <c r="L10" s="396"/>
    </row>
    <row r="11" spans="1:13" ht="50.4" customHeight="1" x14ac:dyDescent="0.3">
      <c r="A11" s="406">
        <v>1058</v>
      </c>
      <c r="B11" s="407" t="s">
        <v>295</v>
      </c>
      <c r="C11" s="446"/>
      <c r="D11" s="461" t="str">
        <f>IF(C11="","This question must be answered before uploading. The report will not be processed if left blank.",IF(C11="Yes","Financial Performance Indicator of Concern that requires a response.  Please provide source document and page number in cell E11.",""))</f>
        <v>This question must be answered before uploading. The report will not be processed if left blank.</v>
      </c>
      <c r="E11" s="498"/>
    </row>
    <row r="12" spans="1:13" ht="75" customHeight="1" x14ac:dyDescent="0.3">
      <c r="A12" s="406">
        <v>1059</v>
      </c>
      <c r="B12" s="504" t="s">
        <v>294</v>
      </c>
      <c r="C12" s="446"/>
      <c r="D12" s="461" t="str">
        <f>IF(C12="","This question must be answered before uploading. The report will not be processed if left blank.",IF(C12="No","Please provide source document and page number in cell E12.",""))</f>
        <v>This question must be answered before uploading. The report will not be processed if left blank.</v>
      </c>
      <c r="E12" s="498"/>
      <c r="H12" s="396"/>
      <c r="I12" s="396"/>
      <c r="J12" s="396"/>
      <c r="K12" s="396"/>
      <c r="L12" s="396"/>
    </row>
    <row r="13" spans="1:13" s="95" customFormat="1" ht="85.8" customHeight="1" x14ac:dyDescent="0.3">
      <c r="A13" s="406">
        <v>1078</v>
      </c>
      <c r="B13" s="407" t="s">
        <v>279</v>
      </c>
      <c r="C13" s="446"/>
      <c r="D13" s="461" t="str">
        <f>IF(C13="","This question must be answered before uploading. The report will not be processed if left blank.",IF(C13="Yes","Please provide source document and page number in cell E13.",""))</f>
        <v>This question must be answered before uploading. The report will not be processed if left blank.</v>
      </c>
      <c r="E13" s="498"/>
      <c r="H13" s="396"/>
      <c r="I13" s="396"/>
      <c r="J13" s="396"/>
      <c r="K13" s="396"/>
      <c r="L13" s="396"/>
      <c r="M13" s="395"/>
    </row>
    <row r="14" spans="1:13" s="95" customFormat="1" ht="73.8" customHeight="1" x14ac:dyDescent="0.3">
      <c r="A14" s="406">
        <v>1067</v>
      </c>
      <c r="B14" s="504" t="s">
        <v>280</v>
      </c>
      <c r="C14" s="446"/>
      <c r="D14" s="461" t="str">
        <f>IF(C14="","This question must be answered before uploading. The report will not be processed if left blank.",IF(C14="NO","Please provide source document and page number in cell E14.",""))</f>
        <v>This question must be answered before uploading. The report will not be processed if left blank.</v>
      </c>
      <c r="E14" s="498"/>
      <c r="H14" s="396"/>
      <c r="I14" s="396"/>
      <c r="J14" s="396"/>
      <c r="K14" s="396"/>
      <c r="L14" s="396"/>
      <c r="M14" s="395"/>
    </row>
    <row r="15" spans="1:13" ht="40.200000000000003" customHeight="1" x14ac:dyDescent="0.3">
      <c r="A15" s="406">
        <v>951</v>
      </c>
      <c r="B15" s="407" t="s">
        <v>239</v>
      </c>
      <c r="C15" s="446"/>
      <c r="D15" s="432" t="str">
        <f t="shared" si="0"/>
        <v>This Question must be answered before uploading, the report will not be processed if left blank</v>
      </c>
      <c r="E15" s="498"/>
      <c r="H15" s="396"/>
      <c r="I15" s="396"/>
      <c r="J15" s="396"/>
      <c r="K15" s="396"/>
      <c r="L15" s="396"/>
    </row>
    <row r="16" spans="1:13" ht="40.200000000000003" customHeight="1" x14ac:dyDescent="0.3">
      <c r="A16" s="406">
        <v>953</v>
      </c>
      <c r="B16" s="407" t="s">
        <v>282</v>
      </c>
      <c r="C16" s="446"/>
      <c r="D16" s="432" t="str">
        <f t="shared" si="0"/>
        <v>This Question must be answered before uploading, the report will not be processed if left blank</v>
      </c>
      <c r="E16" s="498"/>
      <c r="H16" s="396"/>
      <c r="I16" s="396"/>
      <c r="J16" s="396"/>
      <c r="K16" s="396"/>
      <c r="L16" s="396"/>
    </row>
    <row r="17" spans="1:13" ht="46.8" customHeight="1" x14ac:dyDescent="0.3">
      <c r="A17" s="406">
        <v>955</v>
      </c>
      <c r="B17" s="407" t="s">
        <v>283</v>
      </c>
      <c r="C17" s="446"/>
      <c r="D17" s="461" t="str">
        <f>IF(C17="","This question must be answered before uploading. The report will not be processed if left blank.",IF(C17&gt;0,"Financial Performance Indicator of Concern that requires a response.  Please provide source document and page number in E17.",""))</f>
        <v>This question must be answered before uploading. The report will not be processed if left blank.</v>
      </c>
      <c r="E17" s="498"/>
      <c r="H17" s="396"/>
      <c r="I17" s="396"/>
      <c r="J17" s="396"/>
      <c r="K17" s="396"/>
      <c r="L17" s="396"/>
    </row>
    <row r="18" spans="1:13" ht="49.8" customHeight="1" x14ac:dyDescent="0.3">
      <c r="A18" s="406">
        <v>957</v>
      </c>
      <c r="B18" s="407" t="s">
        <v>284</v>
      </c>
      <c r="C18" s="446"/>
      <c r="D18" s="461" t="str">
        <f>IF(C18="","This question must be answered before uploading. The report will not be processed if left blank.",IF(C18&gt;0,"Financial Performance Indicator of Concern that requires a response.  Please provide source document and page number in E18.",""))</f>
        <v>This question must be answered before uploading. The report will not be processed if left blank.</v>
      </c>
      <c r="E18" s="498"/>
      <c r="H18" s="396"/>
      <c r="I18" s="396"/>
      <c r="J18" s="396"/>
      <c r="K18" s="396"/>
      <c r="L18" s="396"/>
    </row>
    <row r="19" spans="1:13" s="95" customFormat="1" ht="93" customHeight="1" x14ac:dyDescent="0.3">
      <c r="A19" s="406">
        <v>973</v>
      </c>
      <c r="B19" s="407" t="s">
        <v>285</v>
      </c>
      <c r="C19" s="446"/>
      <c r="D19" s="432" t="str">
        <f>IF(C19="","This Question must be answered before uploading, the report will not be processed if left blank","")</f>
        <v>This Question must be answered before uploading, the report will not be processed if left blank</v>
      </c>
      <c r="E19" s="498"/>
      <c r="F19"/>
      <c r="G19"/>
      <c r="H19" s="396"/>
      <c r="I19" s="396"/>
      <c r="J19" s="396"/>
      <c r="K19" s="396"/>
      <c r="L19" s="396"/>
      <c r="M19" s="395"/>
    </row>
    <row r="20" spans="1:13" ht="75.599999999999994" customHeight="1" x14ac:dyDescent="0.3">
      <c r="A20" s="406">
        <v>974</v>
      </c>
      <c r="B20" s="407" t="s">
        <v>133</v>
      </c>
      <c r="C20" s="446"/>
      <c r="D20" s="432" t="str">
        <f>IF(C20="","This question must be answered before uploading. The report will not be processed if left blank.",IF(C20="Yes","Financial Performance Indicator of Concern that requires a response.  Please provide source document and page number in cell E20.",""))</f>
        <v>This question must be answered before uploading. The report will not be processed if left blank.</v>
      </c>
      <c r="E20" s="498"/>
      <c r="H20" s="396"/>
      <c r="I20" s="396"/>
      <c r="J20" s="396"/>
      <c r="K20" s="396"/>
      <c r="L20" s="396"/>
    </row>
    <row r="21" spans="1:13" ht="40.200000000000003" customHeight="1" x14ac:dyDescent="0.3">
      <c r="A21" s="406" t="s">
        <v>123</v>
      </c>
      <c r="B21" s="407" t="s">
        <v>360</v>
      </c>
      <c r="C21" s="446"/>
      <c r="D21" s="432" t="str">
        <f>IF(C21="","This Question must be answered before uploading, the report will not be processed if left blank",IF(C21="Yes","Please submit copy via LGC File Portal.",""))</f>
        <v>This Question must be answered before uploading, the report will not be processed if left blank</v>
      </c>
      <c r="E21" s="498"/>
      <c r="H21" s="396"/>
      <c r="I21" s="396"/>
      <c r="J21" s="396"/>
      <c r="K21" s="396"/>
      <c r="L21" s="396"/>
    </row>
    <row r="22" spans="1:13" ht="40.200000000000003" customHeight="1" x14ac:dyDescent="0.3">
      <c r="A22" s="406" t="s">
        <v>124</v>
      </c>
      <c r="B22" s="407" t="s">
        <v>286</v>
      </c>
      <c r="C22" s="446"/>
      <c r="D22" s="432" t="str">
        <f t="shared" ref="D22:D23" si="1">IF(C22="","This Question must be answered before uploading, the report will not be processed if left blank",IF(C22="Yes","Please submit copy via LGC File Portal.",""))</f>
        <v>This Question must be answered before uploading, the report will not be processed if left blank</v>
      </c>
      <c r="E22" s="498"/>
      <c r="H22" s="396"/>
      <c r="I22" s="396"/>
      <c r="J22" s="396"/>
      <c r="K22" s="396"/>
      <c r="L22" s="396"/>
    </row>
    <row r="23" spans="1:13" ht="40.200000000000003" customHeight="1" x14ac:dyDescent="0.3">
      <c r="A23" s="406" t="s">
        <v>125</v>
      </c>
      <c r="B23" s="407" t="s">
        <v>287</v>
      </c>
      <c r="C23" s="446"/>
      <c r="D23" s="432" t="str">
        <f t="shared" si="1"/>
        <v>This Question must be answered before uploading, the report will not be processed if left blank</v>
      </c>
      <c r="E23" s="498"/>
      <c r="H23" s="396"/>
      <c r="I23" s="396"/>
      <c r="J23" s="396"/>
      <c r="K23" s="396"/>
      <c r="L23" s="396"/>
    </row>
    <row r="24" spans="1:13" s="95" customFormat="1" ht="40.200000000000003" customHeight="1" x14ac:dyDescent="0.3">
      <c r="A24" s="468" t="s">
        <v>292</v>
      </c>
      <c r="B24" s="469" t="s">
        <v>355</v>
      </c>
      <c r="C24" s="470">
        <v>45657</v>
      </c>
      <c r="D24" s="471" t="s">
        <v>357</v>
      </c>
      <c r="E24" s="498"/>
      <c r="H24" s="396"/>
      <c r="I24" s="396"/>
      <c r="J24" s="396"/>
      <c r="K24" s="396"/>
      <c r="L24" s="396"/>
      <c r="M24" s="395"/>
    </row>
    <row r="25" spans="1:13" ht="40.200000000000003" customHeight="1" x14ac:dyDescent="0.3">
      <c r="A25" s="406">
        <v>1079</v>
      </c>
      <c r="B25" s="407" t="s">
        <v>293</v>
      </c>
      <c r="C25" s="470"/>
      <c r="D25" s="472" t="str">
        <f>IF(C25="","This question must be answered before uploading. The report will not be processed if left blank.",IF(C25&gt;'Performance  Indicators Print'!N7,"Financial Performance Indicator of Concern that requires a response.",""))</f>
        <v>This question must be answered before uploading. The report will not be processed if left blank.</v>
      </c>
      <c r="E25" s="498"/>
      <c r="H25" s="396"/>
      <c r="I25" s="396"/>
      <c r="J25" s="396"/>
      <c r="K25" s="396"/>
      <c r="L25" s="396"/>
    </row>
    <row r="26" spans="1:13" ht="52.95" customHeight="1" x14ac:dyDescent="0.3">
      <c r="A26" s="406">
        <v>980</v>
      </c>
      <c r="B26" s="407" t="s">
        <v>356</v>
      </c>
      <c r="C26" s="447"/>
      <c r="D26" s="432" t="str">
        <f t="shared" si="0"/>
        <v>This Question must be answered before uploading, the report will not be processed if left blank</v>
      </c>
      <c r="E26" s="498"/>
      <c r="H26"/>
      <c r="I26"/>
      <c r="J26"/>
      <c r="K26"/>
      <c r="L26"/>
      <c r="M26"/>
    </row>
    <row r="27" spans="1:13" ht="40.200000000000003" customHeight="1" x14ac:dyDescent="0.3">
      <c r="A27" s="406">
        <v>975</v>
      </c>
      <c r="B27" s="407" t="s">
        <v>296</v>
      </c>
      <c r="C27" s="446"/>
      <c r="D27" s="432" t="str">
        <f t="shared" si="0"/>
        <v>This Question must be answered before uploading, the report will not be processed if left blank</v>
      </c>
      <c r="E27" s="498"/>
      <c r="H27" s="396"/>
      <c r="I27" s="396"/>
      <c r="J27" s="396"/>
      <c r="K27" s="396"/>
      <c r="L27" s="396"/>
    </row>
    <row r="28" spans="1:13" s="95" customFormat="1" ht="31.8" customHeight="1" x14ac:dyDescent="0.3">
      <c r="A28" s="494" t="s">
        <v>288</v>
      </c>
      <c r="B28" s="463"/>
      <c r="C28" s="464"/>
      <c r="D28" s="465"/>
      <c r="E28" s="499"/>
      <c r="H28" s="396"/>
      <c r="I28" s="396"/>
      <c r="J28" s="396"/>
      <c r="K28" s="396"/>
      <c r="L28" s="396"/>
      <c r="M28" s="395"/>
    </row>
    <row r="29" spans="1:13" s="95" customFormat="1" ht="40.200000000000003" customHeight="1" x14ac:dyDescent="0.3">
      <c r="A29" s="406">
        <v>1068</v>
      </c>
      <c r="B29" s="407" t="s">
        <v>289</v>
      </c>
      <c r="C29" s="466"/>
      <c r="D29" s="432" t="str">
        <f>IF(C29="","This Question must be answered before uploading, the report will not be processed if left blank","")</f>
        <v>This Question must be answered before uploading, the report will not be processed if left blank</v>
      </c>
      <c r="E29" s="499"/>
      <c r="H29" s="396"/>
      <c r="I29" s="396"/>
      <c r="J29" s="396"/>
      <c r="K29" s="396"/>
      <c r="L29" s="396"/>
      <c r="M29" s="395"/>
    </row>
    <row r="30" spans="1:13" s="95" customFormat="1" ht="40.200000000000003" customHeight="1" x14ac:dyDescent="0.3">
      <c r="A30" s="406">
        <v>1069</v>
      </c>
      <c r="B30" s="407" t="s">
        <v>290</v>
      </c>
      <c r="C30" s="466"/>
      <c r="D30" s="432" t="str">
        <f t="shared" ref="D30:D32" si="2">IF(C30="","This Question must be answered before uploading, the report will not be processed if left blank","")</f>
        <v>This Question must be answered before uploading, the report will not be processed if left blank</v>
      </c>
      <c r="E30" s="499"/>
      <c r="H30" s="396"/>
      <c r="I30" s="396"/>
      <c r="J30" s="396"/>
      <c r="K30" s="396"/>
      <c r="L30" s="396"/>
      <c r="M30" s="395"/>
    </row>
    <row r="31" spans="1:13" s="95" customFormat="1" ht="40.200000000000003" customHeight="1" x14ac:dyDescent="0.3">
      <c r="A31" s="406">
        <v>1070</v>
      </c>
      <c r="B31" s="407" t="s">
        <v>291</v>
      </c>
      <c r="C31" s="466"/>
      <c r="D31" s="432" t="str">
        <f t="shared" si="2"/>
        <v>This Question must be answered before uploading, the report will not be processed if left blank</v>
      </c>
      <c r="E31" s="499"/>
      <c r="H31" s="396"/>
      <c r="I31" s="396"/>
      <c r="J31" s="396"/>
      <c r="K31" s="396"/>
      <c r="L31" s="396"/>
      <c r="M31" s="395"/>
    </row>
    <row r="32" spans="1:13" s="95" customFormat="1" ht="40.200000000000003" customHeight="1" x14ac:dyDescent="0.3">
      <c r="A32" s="406">
        <v>1071</v>
      </c>
      <c r="B32" s="407" t="s">
        <v>328</v>
      </c>
      <c r="C32" s="467"/>
      <c r="D32" s="432" t="str">
        <f t="shared" si="2"/>
        <v>This Question must be answered before uploading, the report will not be processed if left blank</v>
      </c>
      <c r="E32" s="499"/>
      <c r="H32" s="396"/>
      <c r="I32" s="396"/>
      <c r="J32" s="396"/>
      <c r="K32" s="396"/>
      <c r="L32" s="396"/>
      <c r="M32" s="395"/>
    </row>
    <row r="33" spans="1:13" x14ac:dyDescent="0.3">
      <c r="A33" s="343"/>
      <c r="B33" s="386"/>
      <c r="C33" s="344"/>
      <c r="D33" s="409"/>
      <c r="E33" s="500"/>
    </row>
    <row r="34" spans="1:13" s="95" customFormat="1" ht="40.200000000000003" customHeight="1" x14ac:dyDescent="0.3">
      <c r="A34" s="408" t="s">
        <v>126</v>
      </c>
      <c r="B34" s="433" t="str">
        <f>IF(D34="","This Question must be answered before uploading, the report will not be processed if left blank","")</f>
        <v>This Question must be answered before uploading, the report will not be processed if left blank</v>
      </c>
      <c r="C34" s="492" t="s">
        <v>107</v>
      </c>
      <c r="D34" s="448"/>
      <c r="E34" s="500"/>
      <c r="F34"/>
      <c r="G34"/>
      <c r="H34" s="395"/>
      <c r="I34" s="395"/>
      <c r="J34" s="395"/>
      <c r="K34" s="395"/>
      <c r="L34" s="395"/>
      <c r="M34" s="395"/>
    </row>
    <row r="35" spans="1:13" ht="14.4" customHeight="1" x14ac:dyDescent="0.3">
      <c r="A35" s="343"/>
      <c r="B35" s="386"/>
      <c r="C35" s="493"/>
      <c r="D35" s="409"/>
      <c r="E35" s="500"/>
    </row>
    <row r="36" spans="1:13" ht="40.200000000000003" customHeight="1" x14ac:dyDescent="0.3">
      <c r="A36" s="408" t="s">
        <v>127</v>
      </c>
      <c r="B36" s="433" t="str">
        <f>IF(D36="","This Question must be answered before uploading, the report will not be processed if left blank","")</f>
        <v>This Question must be answered before uploading, the report will not be processed if left blank</v>
      </c>
      <c r="C36" s="492" t="s">
        <v>108</v>
      </c>
      <c r="D36" s="448"/>
      <c r="E36" s="500"/>
    </row>
    <row r="37" spans="1:13" ht="14.4" customHeight="1" x14ac:dyDescent="0.3">
      <c r="A37" s="343"/>
      <c r="B37" s="386"/>
      <c r="C37" s="493"/>
      <c r="D37" s="409"/>
      <c r="E37" s="500"/>
    </row>
    <row r="38" spans="1:13" s="95" customFormat="1" ht="40.200000000000003" customHeight="1" x14ac:dyDescent="0.3">
      <c r="A38" s="408" t="s">
        <v>150</v>
      </c>
      <c r="B38" s="433" t="str">
        <f>IF(D38="","This Question must be answered before uploading, the report will not be processed if left blank","")</f>
        <v>This Question must be answered before uploading, the report will not be processed if left blank</v>
      </c>
      <c r="C38" s="492" t="s">
        <v>240</v>
      </c>
      <c r="D38" s="436"/>
      <c r="E38" s="500"/>
      <c r="F38"/>
      <c r="G38"/>
      <c r="H38" s="395"/>
      <c r="I38" s="395"/>
      <c r="J38" s="395"/>
      <c r="K38" s="395"/>
      <c r="L38" s="395"/>
      <c r="M38" s="395"/>
    </row>
    <row r="42" spans="1:13" x14ac:dyDescent="0.3">
      <c r="D42" s="304" t="s">
        <v>59</v>
      </c>
    </row>
    <row r="46" spans="1:13" x14ac:dyDescent="0.3">
      <c r="A46" s="449"/>
      <c r="B46" s="450" t="s">
        <v>109</v>
      </c>
      <c r="C46" s="451">
        <v>1</v>
      </c>
      <c r="D46" s="452"/>
    </row>
    <row r="47" spans="1:13" x14ac:dyDescent="0.3">
      <c r="A47" s="453"/>
      <c r="B47" s="454" t="s">
        <v>110</v>
      </c>
      <c r="C47" s="455">
        <v>45535</v>
      </c>
      <c r="D47" s="456"/>
    </row>
    <row r="48" spans="1:13" x14ac:dyDescent="0.3">
      <c r="B48" s="344"/>
      <c r="C48" s="386"/>
    </row>
    <row r="49" spans="2:3" x14ac:dyDescent="0.3">
      <c r="B49" s="344"/>
      <c r="C49" s="386"/>
    </row>
  </sheetData>
  <sheetProtection algorithmName="SHA-512" hashValue="vlpyNp0fatIb1FLAd/nS7JNiWltL5A92ssmvabuuHuqLRFOXsJldtvdEXUnmUNWNOmoHv4/tgHqJDY7m4BfIDQ==" saltValue="dkYsSqnfg+qZEKH5+++9NQ==" spinCount="100000" sheet="1" objects="1" scenarios="1"/>
  <mergeCells count="3">
    <mergeCell ref="A2:D2"/>
    <mergeCell ref="A4:D4"/>
    <mergeCell ref="A6:D6"/>
  </mergeCells>
  <conditionalFormatting sqref="D38">
    <cfRule type="expression" dxfId="9" priority="8">
      <formula>$T38</formula>
    </cfRule>
  </conditionalFormatting>
  <conditionalFormatting sqref="E14">
    <cfRule type="expression" dxfId="8" priority="7">
      <formula>C14="No"</formula>
    </cfRule>
  </conditionalFormatting>
  <conditionalFormatting sqref="E13">
    <cfRule type="expression" dxfId="7" priority="6">
      <formula>C13="Yes"</formula>
    </cfRule>
  </conditionalFormatting>
  <conditionalFormatting sqref="E11">
    <cfRule type="expression" dxfId="6" priority="5">
      <formula>C11="Yes"</formula>
    </cfRule>
  </conditionalFormatting>
  <conditionalFormatting sqref="E12">
    <cfRule type="expression" dxfId="5" priority="4">
      <formula>C12="No"</formula>
    </cfRule>
  </conditionalFormatting>
  <conditionalFormatting sqref="E17">
    <cfRule type="expression" dxfId="4" priority="2">
      <formula>$C$17&gt;0</formula>
    </cfRule>
  </conditionalFormatting>
  <conditionalFormatting sqref="E18">
    <cfRule type="expression" dxfId="3" priority="1">
      <formula>$C$18&gt;0</formula>
    </cfRule>
  </conditionalFormatting>
  <dataValidations xWindow="893" yWindow="812" count="11">
    <dataValidation type="list" allowBlank="1" showInputMessage="1" showErrorMessage="1" prompt="Please select Yes or No from the drop down list" sqref="C16 C14 C29 C11:C12 C27 C31 C21:C23" xr:uid="{42DC82DB-0AE6-4795-B8A2-67794DECDEAD}">
      <formula1>"Yes, No"</formula1>
    </dataValidation>
    <dataValidation type="whole" operator="greaterThan" allowBlank="1" showInputMessage="1" showErrorMessage="1" prompt="Please enter a whole number.  If there are no findings please enter 0" sqref="C17:C19" xr:uid="{22039F36-BF2D-4D90-ACF3-F17B7FAD9827}">
      <formula1>-1</formula1>
    </dataValidation>
    <dataValidation type="date" operator="greaterThan" showInputMessage="1" showErrorMessage="1" promptTitle="MM/DD/YYYY" prompt="This cannot be blank" sqref="C26" xr:uid="{F2F609DE-2DD8-4C56-AEA4-B39EA636E384}">
      <formula1>45107</formula1>
    </dataValidation>
    <dataValidation type="list" allowBlank="1" showInputMessage="1" showErrorMessage="1" prompt="Please select Yes or No from the drop down list" sqref="C26" xr:uid="{B4C96C02-4742-4E38-B12A-360ABBD230F0}">
      <formula1>"Yes,No"</formula1>
    </dataValidation>
    <dataValidation type="list" allowBlank="1" showInputMessage="1" showErrorMessage="1" sqref="C26" xr:uid="{C1CF9E65-608C-4B9B-B8C1-8E5A300F6B99}">
      <formula1>"Yes, No"</formula1>
    </dataValidation>
    <dataValidation type="list" allowBlank="1" showInputMessage="1" showErrorMessage="1" sqref="C26" xr:uid="{2F6B1B33-D794-41C2-9ACB-1601D80589F6}">
      <formula1>"Yes,No"</formula1>
    </dataValidation>
    <dataValidation type="date" operator="greaterThan" allowBlank="1" showInputMessage="1" showErrorMessage="1" sqref="D38" xr:uid="{C03418DF-3B42-4CD5-A316-291388505573}">
      <formula1>45107</formula1>
    </dataValidation>
    <dataValidation type="list" allowBlank="1" showInputMessage="1" showErrorMessage="1" prompt="Please select Yes or No from the drop down list." sqref="C9:C10 C15" xr:uid="{09FCC64E-5331-4E1E-8B61-60F4B5075DD5}">
      <formula1>"Yes, No"</formula1>
    </dataValidation>
    <dataValidation type="list" allowBlank="1" showInputMessage="1" showErrorMessage="1" prompt="Please select Yes, No or N/A from the drop down list" sqref="C20 C30" xr:uid="{1338E819-A8A7-4AB4-965C-9AAE0E62C78A}">
      <formula1>"Yes, No, N/A"</formula1>
    </dataValidation>
    <dataValidation type="list" allowBlank="1" showInputMessage="1" showErrorMessage="1" prompt="Please select Yes, No or N/A from the dropdown list." sqref="C13" xr:uid="{A680518B-39D3-4BC0-8644-DA7FCFEE04AE}">
      <formula1>"Yes, No, N/A"</formula1>
    </dataValidation>
    <dataValidation type="custom" allowBlank="1" showInputMessage="1" showErrorMessage="1" error="Submit Date is equal or prior to fiscal year-end date." sqref="C25" xr:uid="{E443853B-1A13-4B9A-AF62-DC6DAFD1283F}">
      <formula1>C24&lt;C25</formula1>
    </dataValidation>
  </dataValidations>
  <pageMargins left="0.7" right="0.7" top="0.75" bottom="0.75" header="0.3" footer="0.3"/>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pageSetUpPr fitToPage="1"/>
  </sheetPr>
  <dimension ref="A1:CC12"/>
  <sheetViews>
    <sheetView showGridLines="0" zoomScale="80" zoomScaleNormal="80" workbookViewId="0">
      <selection activeCell="J7" sqref="J7"/>
    </sheetView>
  </sheetViews>
  <sheetFormatPr defaultColWidth="9.109375" defaultRowHeight="14.4" x14ac:dyDescent="0.3"/>
  <cols>
    <col min="1" max="1" width="6.33203125" style="305" customWidth="1"/>
    <col min="2" max="2" width="57.6640625" style="305" customWidth="1"/>
    <col min="3" max="4" width="14.33203125" style="305" customWidth="1"/>
    <col min="5" max="7" width="17.33203125" style="305" customWidth="1"/>
    <col min="8" max="8" width="71.44140625" style="305" customWidth="1"/>
    <col min="9" max="9" width="56.77734375" style="306" customWidth="1"/>
    <col min="10" max="10" width="46.109375" style="306" customWidth="1"/>
    <col min="11" max="11" width="9.109375" style="384" customWidth="1"/>
    <col min="12" max="12" width="36.88671875" style="376" customWidth="1"/>
    <col min="13" max="14" width="15.6640625" style="376" customWidth="1"/>
    <col min="15" max="15" width="56.33203125" style="376" customWidth="1"/>
    <col min="16" max="16" width="11.109375" style="377" customWidth="1"/>
    <col min="17" max="18" width="9.109375" style="378" customWidth="1"/>
    <col min="19" max="59" width="9.109375" style="378"/>
    <col min="60" max="16384" width="9.109375" style="305"/>
  </cols>
  <sheetData>
    <row r="1" spans="1:81" ht="40.5" customHeight="1" thickBot="1" x14ac:dyDescent="0.35">
      <c r="A1" s="356"/>
      <c r="B1" s="536" t="s">
        <v>232</v>
      </c>
      <c r="C1" s="536"/>
      <c r="D1" s="536"/>
      <c r="E1" s="536"/>
      <c r="F1" s="536"/>
      <c r="G1" s="536"/>
      <c r="H1" s="537"/>
      <c r="I1" s="534"/>
      <c r="J1" s="535"/>
      <c r="K1" s="375"/>
    </row>
    <row r="2" spans="1:81" ht="72" customHeight="1" thickBot="1" x14ac:dyDescent="0.35">
      <c r="A2" s="357"/>
      <c r="B2" s="538" t="s">
        <v>233</v>
      </c>
      <c r="C2" s="539"/>
      <c r="D2" s="539"/>
      <c r="E2" s="539"/>
      <c r="F2" s="539"/>
      <c r="G2" s="539"/>
      <c r="H2" s="529"/>
      <c r="I2" s="552" t="s">
        <v>234</v>
      </c>
      <c r="J2" s="554" t="s">
        <v>245</v>
      </c>
      <c r="K2" s="379"/>
    </row>
    <row r="3" spans="1:81" ht="15" customHeight="1" thickBot="1" x14ac:dyDescent="0.35">
      <c r="A3" s="358"/>
      <c r="B3" s="359"/>
      <c r="C3" s="360"/>
      <c r="D3" s="360"/>
      <c r="E3" s="360"/>
      <c r="F3" s="360"/>
      <c r="G3" s="361"/>
      <c r="H3" s="374"/>
      <c r="I3" s="553"/>
      <c r="J3" s="555"/>
      <c r="K3" s="379"/>
    </row>
    <row r="4" spans="1:81" ht="21.75" customHeight="1" thickBot="1" x14ac:dyDescent="0.35">
      <c r="A4" s="362"/>
      <c r="B4" s="363" t="s">
        <v>122</v>
      </c>
      <c r="C4" s="540" t="str">
        <f>'Unit Data from Audit Worksheet'!D2</f>
        <v>ElectriCities of North Carolina</v>
      </c>
      <c r="D4" s="541"/>
      <c r="E4" s="542"/>
      <c r="F4" s="543" t="s">
        <v>358</v>
      </c>
      <c r="G4" s="544"/>
      <c r="H4" s="547" t="s">
        <v>244</v>
      </c>
      <c r="I4" s="553"/>
      <c r="J4" s="555"/>
      <c r="K4" s="380"/>
      <c r="L4" s="381"/>
    </row>
    <row r="5" spans="1:81" ht="21.6" thickBot="1" x14ac:dyDescent="0.35">
      <c r="A5" s="364"/>
      <c r="B5" s="365" t="s">
        <v>114</v>
      </c>
      <c r="C5" s="549">
        <f>'Unit Data from Audit Worksheet'!D3</f>
        <v>601725</v>
      </c>
      <c r="D5" s="550"/>
      <c r="E5" s="551"/>
      <c r="F5" s="545"/>
      <c r="G5" s="546"/>
      <c r="H5" s="548"/>
      <c r="I5" s="553"/>
      <c r="J5" s="555"/>
      <c r="K5" s="382"/>
      <c r="L5" s="383" t="s">
        <v>116</v>
      </c>
    </row>
    <row r="6" spans="1:81" s="95" customFormat="1" ht="18.600000000000001" thickBot="1" x14ac:dyDescent="0.35">
      <c r="A6" s="315"/>
      <c r="B6" s="531" t="s">
        <v>147</v>
      </c>
      <c r="C6" s="531"/>
      <c r="D6" s="531"/>
      <c r="E6" s="308">
        <v>2024</v>
      </c>
      <c r="F6" s="369" t="s">
        <v>148</v>
      </c>
      <c r="G6" s="370"/>
      <c r="H6" s="307"/>
      <c r="I6" s="314"/>
      <c r="J6" s="307"/>
      <c r="K6" s="382"/>
      <c r="L6" s="376"/>
      <c r="M6" s="376"/>
      <c r="N6" s="376"/>
      <c r="O6" s="376"/>
      <c r="P6" s="377"/>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05"/>
      <c r="BI6" s="305"/>
      <c r="BJ6" s="305"/>
      <c r="BK6" s="305"/>
      <c r="BL6" s="305"/>
      <c r="BM6" s="305"/>
      <c r="BN6" s="305"/>
      <c r="BO6" s="305"/>
      <c r="BP6" s="305"/>
      <c r="BQ6" s="305"/>
      <c r="BR6" s="305"/>
      <c r="BS6" s="305"/>
      <c r="BT6" s="305"/>
      <c r="BU6" s="305"/>
      <c r="BV6" s="305"/>
      <c r="BW6" s="305"/>
      <c r="BX6" s="305"/>
      <c r="BY6" s="305"/>
      <c r="BZ6" s="305"/>
      <c r="CA6" s="305"/>
      <c r="CB6" s="305"/>
      <c r="CC6" s="305"/>
    </row>
    <row r="7" spans="1:81" s="95" customFormat="1" ht="99.6" customHeight="1" thickBot="1" x14ac:dyDescent="0.35">
      <c r="A7" s="371" t="s">
        <v>235</v>
      </c>
      <c r="B7" s="529" t="s">
        <v>293</v>
      </c>
      <c r="C7" s="530"/>
      <c r="D7" s="530"/>
      <c r="E7" s="490">
        <f>'TD Info Completed by Auditor'!C25</f>
        <v>0</v>
      </c>
      <c r="F7" s="372"/>
      <c r="G7" s="367" t="str">
        <f>IF('TD Info Completed by Auditor'!C25&gt;N7,"Late","Response Not Required")</f>
        <v>Response Not Required</v>
      </c>
      <c r="H7" s="312" t="s">
        <v>149</v>
      </c>
      <c r="I7" s="368" t="s">
        <v>308</v>
      </c>
      <c r="J7" s="497"/>
      <c r="K7" s="382"/>
      <c r="L7" s="480">
        <f>'TD Info Completed by Auditor'!C25</f>
        <v>0</v>
      </c>
      <c r="M7" s="481">
        <f>'TD Info Completed by Auditor'!C24</f>
        <v>45657</v>
      </c>
      <c r="N7" s="482">
        <f>IF(M7=DATEVALUE("6/30/2024"),N9,IF(M7=DATEVALUE("9/30/2024"),N10,IF(M7=DATEVALUE("12/31/2024"),N11,IF(M7=DATEVALUE("3/31/2025"),N12))))</f>
        <v>45838</v>
      </c>
      <c r="O7" s="376"/>
      <c r="P7" s="377"/>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05"/>
      <c r="BI7" s="305"/>
      <c r="BJ7" s="305"/>
      <c r="BK7" s="305"/>
      <c r="BL7" s="305"/>
      <c r="BM7" s="305"/>
      <c r="BN7" s="305"/>
      <c r="BO7" s="305"/>
      <c r="BP7" s="305"/>
      <c r="BQ7" s="305"/>
      <c r="BR7" s="305"/>
      <c r="BS7" s="305"/>
      <c r="BT7" s="305"/>
      <c r="BU7" s="305"/>
      <c r="BV7" s="305"/>
      <c r="BW7" s="305"/>
      <c r="BX7" s="305"/>
      <c r="BY7" s="305"/>
      <c r="BZ7" s="305"/>
      <c r="CA7" s="305"/>
      <c r="CB7" s="305"/>
      <c r="CC7" s="305"/>
    </row>
    <row r="8" spans="1:81" s="95" customFormat="1" ht="81.599999999999994" customHeight="1" thickBot="1" x14ac:dyDescent="0.35">
      <c r="A8" s="366" t="s">
        <v>236</v>
      </c>
      <c r="B8" s="532" t="s">
        <v>321</v>
      </c>
      <c r="C8" s="532"/>
      <c r="D8" s="533"/>
      <c r="E8" s="367" t="str">
        <f>IF(AND(Import!L26=2,AND(Import!L32&lt;=0,Import!L33&lt;=0)),"No","Yes")</f>
        <v>Yes</v>
      </c>
      <c r="F8" s="372"/>
      <c r="G8" s="367" t="str">
        <f>E8</f>
        <v>Yes</v>
      </c>
      <c r="H8" s="311" t="s">
        <v>322</v>
      </c>
      <c r="I8" s="313" t="s">
        <v>269</v>
      </c>
      <c r="J8" s="497"/>
      <c r="K8" s="382"/>
      <c r="L8" s="483" t="s">
        <v>306</v>
      </c>
      <c r="M8" s="376" t="s">
        <v>307</v>
      </c>
      <c r="N8" s="484"/>
      <c r="O8" s="376"/>
      <c r="P8" s="377"/>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05"/>
      <c r="BI8" s="305"/>
      <c r="BJ8" s="305"/>
      <c r="BK8" s="305"/>
      <c r="BL8" s="305"/>
      <c r="BM8" s="305"/>
      <c r="BN8" s="305"/>
      <c r="BO8" s="305"/>
      <c r="BP8" s="305"/>
      <c r="BQ8" s="305"/>
      <c r="BR8" s="305"/>
      <c r="BS8" s="305"/>
      <c r="BT8" s="305"/>
      <c r="BU8" s="305"/>
      <c r="BV8" s="305"/>
      <c r="BW8" s="305"/>
      <c r="BX8" s="305"/>
      <c r="BY8" s="305"/>
      <c r="BZ8" s="305"/>
      <c r="CA8" s="305"/>
      <c r="CB8" s="305"/>
      <c r="CC8" s="305"/>
    </row>
    <row r="9" spans="1:81" s="306" customFormat="1" x14ac:dyDescent="0.3">
      <c r="A9" s="373"/>
      <c r="B9" s="309"/>
      <c r="C9" s="309"/>
      <c r="D9" s="309"/>
      <c r="E9" s="309"/>
      <c r="F9" s="309"/>
      <c r="G9" s="309"/>
      <c r="H9" s="309"/>
      <c r="I9" s="310"/>
      <c r="J9" s="310"/>
      <c r="K9" s="384"/>
      <c r="L9" s="483"/>
      <c r="M9" s="485">
        <v>45473</v>
      </c>
      <c r="N9" s="486">
        <v>45657</v>
      </c>
      <c r="O9" s="376"/>
      <c r="P9" s="377"/>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05"/>
      <c r="BI9" s="305"/>
      <c r="BJ9" s="305"/>
      <c r="BK9" s="305"/>
      <c r="BL9" s="305"/>
      <c r="BM9" s="305"/>
      <c r="BN9" s="305"/>
      <c r="BO9" s="305"/>
      <c r="BP9" s="305"/>
      <c r="BQ9" s="305"/>
      <c r="BR9" s="305"/>
      <c r="BS9" s="305"/>
      <c r="BT9" s="305"/>
      <c r="BU9" s="305"/>
      <c r="BV9" s="305"/>
      <c r="BW9" s="305"/>
      <c r="BX9" s="305"/>
      <c r="BY9" s="305"/>
      <c r="BZ9" s="305"/>
      <c r="CA9" s="305"/>
      <c r="CB9" s="305"/>
      <c r="CC9" s="305"/>
    </row>
    <row r="10" spans="1:81" x14ac:dyDescent="0.3">
      <c r="L10" s="483"/>
      <c r="M10" s="485">
        <v>45565</v>
      </c>
      <c r="N10" s="486">
        <v>45747</v>
      </c>
    </row>
    <row r="11" spans="1:81" x14ac:dyDescent="0.3">
      <c r="L11" s="483"/>
      <c r="M11" s="485">
        <v>45657</v>
      </c>
      <c r="N11" s="486">
        <v>45838</v>
      </c>
    </row>
    <row r="12" spans="1:81" x14ac:dyDescent="0.3">
      <c r="L12" s="487"/>
      <c r="M12" s="488">
        <v>45747</v>
      </c>
      <c r="N12" s="489">
        <v>45930</v>
      </c>
    </row>
  </sheetData>
  <sheetProtection algorithmName="SHA-512" hashValue="AoSQZCErp0EeyYCc4iskXOUiEfDzOFYLdoRJfeE2irxLRViKz7g0lsDeL7+2vWyav1zJlwFg82CqZM7HZWSzOg==" saltValue="3n1aHbEllJG9NVzs4k+CzA==" spinCount="100000" sheet="1" objects="1" scenarios="1"/>
  <mergeCells count="12">
    <mergeCell ref="B7:D7"/>
    <mergeCell ref="B6:D6"/>
    <mergeCell ref="B8:D8"/>
    <mergeCell ref="I1:J1"/>
    <mergeCell ref="B1:H1"/>
    <mergeCell ref="B2:H2"/>
    <mergeCell ref="C4:E4"/>
    <mergeCell ref="F4:G5"/>
    <mergeCell ref="H4:H5"/>
    <mergeCell ref="C5:E5"/>
    <mergeCell ref="I2:I5"/>
    <mergeCell ref="J2:J5"/>
  </mergeCells>
  <conditionalFormatting sqref="G7">
    <cfRule type="cellIs" dxfId="2" priority="30" operator="equal">
      <formula>"Late"</formula>
    </cfRule>
  </conditionalFormatting>
  <conditionalFormatting sqref="G8">
    <cfRule type="cellIs" dxfId="1" priority="27" operator="equal">
      <formula>"Yes"</formula>
    </cfRule>
  </conditionalFormatting>
  <conditionalFormatting sqref="E7 G7">
    <cfRule type="containsText" dxfId="0" priority="11" operator="containsText" text="This question must be answered">
      <formula>NOT(ISERROR(SEARCH("This question must be answered",E7)))</formula>
    </cfRule>
  </conditionalFormatting>
  <pageMargins left="0.25" right="0.25" top="0.05" bottom="0.25" header="0.3" footer="0.25"/>
  <pageSetup scale="61" fitToHeight="0" orientation="landscape" r:id="rId1"/>
  <headerFooter>
    <oddFooter>&amp;C&amp;12&amp;P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C514"/>
  <sheetViews>
    <sheetView zoomScale="106" zoomScaleNormal="106"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77734375" style="2" customWidth="1"/>
    <col min="2" max="2" width="17.5546875" style="28" bestFit="1" customWidth="1"/>
    <col min="3" max="3" width="36.6640625" style="192" customWidth="1"/>
    <col min="4" max="4" width="20.88671875" style="2" bestFit="1" customWidth="1"/>
    <col min="5" max="5" width="17.5546875" style="2" customWidth="1"/>
    <col min="6" max="6" width="22.6640625" style="2" customWidth="1"/>
    <col min="7" max="7" width="17.44140625" style="140" customWidth="1"/>
    <col min="8" max="8" width="9.6640625" style="2" customWidth="1"/>
    <col min="9" max="9" width="1" style="155" customWidth="1"/>
    <col min="10" max="10" width="18.109375" style="4" customWidth="1"/>
    <col min="11" max="11" width="36.88671875" style="7" customWidth="1"/>
    <col min="12" max="12" width="23.44140625" style="199" customWidth="1"/>
    <col min="13" max="13" width="8.44140625" customWidth="1"/>
    <col min="14" max="14" width="18.109375" style="2" customWidth="1"/>
    <col min="15" max="15" width="17.88671875" style="2" customWidth="1"/>
    <col min="16" max="16" width="9.109375" style="101" customWidth="1"/>
    <col min="17" max="17" width="10.33203125" style="142" customWidth="1"/>
    <col min="18" max="18" width="7.109375" style="2" customWidth="1"/>
    <col min="19" max="19" width="6" style="2" customWidth="1"/>
    <col min="20" max="20" width="6.6640625" style="2" customWidth="1"/>
    <col min="21" max="21" width="7.5546875" style="2" customWidth="1"/>
    <col min="22" max="22" width="3.44140625" style="2" customWidth="1"/>
    <col min="23" max="23" width="7.33203125" style="2" customWidth="1"/>
    <col min="24" max="24" width="10.5546875" customWidth="1"/>
    <col min="25" max="25" width="9.88671875" customWidth="1"/>
    <col min="26" max="26" width="9.109375" customWidth="1"/>
    <col min="30" max="16384" width="9.109375" style="2"/>
  </cols>
  <sheetData>
    <row r="1" spans="1:29" ht="36" x14ac:dyDescent="0.3">
      <c r="C1" s="26" t="s">
        <v>79</v>
      </c>
      <c r="D1" s="11"/>
      <c r="I1" s="141"/>
      <c r="J1" s="25"/>
      <c r="K1" s="12" t="s">
        <v>14</v>
      </c>
      <c r="L1" s="32"/>
      <c r="S1" s="2">
        <v>100</v>
      </c>
      <c r="T1" s="2">
        <v>1</v>
      </c>
    </row>
    <row r="2" spans="1:29" ht="21" x14ac:dyDescent="0.4">
      <c r="C2" s="37" t="str">
        <f>'Unit Data from Audit Worksheet'!D2</f>
        <v>ElectriCities of North Carolina</v>
      </c>
      <c r="D2" s="62">
        <v>2024</v>
      </c>
      <c r="E2" s="62">
        <v>2024</v>
      </c>
      <c r="F2" s="10"/>
      <c r="G2" s="35"/>
      <c r="H2" s="10"/>
      <c r="I2" s="141"/>
      <c r="J2" s="22" t="s">
        <v>10</v>
      </c>
      <c r="K2" s="6" t="s">
        <v>9</v>
      </c>
      <c r="L2" s="34" t="s">
        <v>5</v>
      </c>
      <c r="S2" s="2">
        <v>200</v>
      </c>
      <c r="T2" s="2">
        <v>2</v>
      </c>
    </row>
    <row r="3" spans="1:29" ht="31.2" x14ac:dyDescent="0.3">
      <c r="A3" s="143" t="s">
        <v>10</v>
      </c>
      <c r="B3" s="144"/>
      <c r="C3" s="24" t="s">
        <v>1</v>
      </c>
      <c r="D3" s="13" t="s">
        <v>11</v>
      </c>
      <c r="E3" s="13" t="s">
        <v>12</v>
      </c>
      <c r="F3" s="14" t="s">
        <v>15</v>
      </c>
      <c r="G3" s="38" t="s">
        <v>40</v>
      </c>
      <c r="H3" s="14" t="s">
        <v>56</v>
      </c>
      <c r="I3" s="141"/>
      <c r="J3" s="145"/>
      <c r="K3" s="63"/>
      <c r="L3" s="146"/>
      <c r="O3" s="2" t="s">
        <v>32</v>
      </c>
      <c r="Q3" s="42" t="s">
        <v>41</v>
      </c>
      <c r="S3" s="2">
        <v>300</v>
      </c>
      <c r="T3" s="2">
        <v>3</v>
      </c>
    </row>
    <row r="4" spans="1:29" ht="18" x14ac:dyDescent="0.35">
      <c r="A4" s="147"/>
      <c r="B4" s="148"/>
      <c r="C4" s="27"/>
      <c r="D4" s="5"/>
      <c r="E4" s="5"/>
      <c r="F4" s="5"/>
      <c r="G4" s="36"/>
      <c r="H4" s="5"/>
      <c r="I4" s="141"/>
      <c r="J4" s="23">
        <v>999</v>
      </c>
      <c r="K4" s="9" t="s">
        <v>31</v>
      </c>
      <c r="L4" s="444">
        <f>'Unit Data from Audit Worksheet'!D3</f>
        <v>601725</v>
      </c>
      <c r="S4" s="2">
        <v>400</v>
      </c>
      <c r="T4" s="2">
        <v>4</v>
      </c>
    </row>
    <row r="5" spans="1:29" ht="51.75" customHeight="1" x14ac:dyDescent="0.3">
      <c r="A5" s="113">
        <f>'Unit Data from Audit Worksheet'!A7</f>
        <v>502</v>
      </c>
      <c r="B5" s="121" t="str">
        <f>'Unit Data from Audit Worksheet'!C7</f>
        <v>Net Position-Business Activities</v>
      </c>
      <c r="C5" s="112" t="str">
        <f>'Unit Data from Audit Worksheet'!D7</f>
        <v xml:space="preserve">All unrestricted Cash and investments. 
Exclude restricted cash and cash held by a third party. </v>
      </c>
      <c r="D5" s="51"/>
      <c r="E5" s="125">
        <f>'Unit Data from Audit Worksheet'!F7</f>
        <v>0</v>
      </c>
      <c r="F5" s="120">
        <f>IF(L5&lt;0,"Error: Number is normally positive.",)</f>
        <v>0</v>
      </c>
      <c r="G5" s="122"/>
      <c r="H5" s="119">
        <f>'Unit Data from Audit Worksheet'!I7</f>
        <v>0</v>
      </c>
      <c r="I5" s="21"/>
      <c r="J5" s="118">
        <v>502</v>
      </c>
      <c r="K5" s="117" t="s">
        <v>27</v>
      </c>
      <c r="L5" s="149">
        <f t="shared" ref="L5:L8" si="0">IF(D5="",E5,D5)</f>
        <v>0</v>
      </c>
      <c r="P5" s="105"/>
    </row>
    <row r="6" spans="1:29" ht="40.5" customHeight="1" x14ac:dyDescent="0.3">
      <c r="A6" s="113">
        <f>'Unit Data from Audit Worksheet'!A8</f>
        <v>503</v>
      </c>
      <c r="B6" s="121" t="str">
        <f>'Unit Data from Audit Worksheet'!C8</f>
        <v>Net Position-Business Activities</v>
      </c>
      <c r="C6" s="112" t="str">
        <f>'Unit Data from Audit Worksheet'!D8</f>
        <v>All restricted Cash and investments</v>
      </c>
      <c r="D6" s="51"/>
      <c r="E6" s="125">
        <f>'Unit Data from Audit Worksheet'!F8</f>
        <v>0</v>
      </c>
      <c r="F6" s="120">
        <f>IF(L6&lt;0,"Error: Number is normally positive.",)</f>
        <v>0</v>
      </c>
      <c r="G6" s="122"/>
      <c r="H6" s="119">
        <f>'Unit Data from Audit Worksheet'!I8</f>
        <v>0</v>
      </c>
      <c r="I6" s="21"/>
      <c r="J6" s="118">
        <v>503</v>
      </c>
      <c r="K6" s="117" t="s">
        <v>28</v>
      </c>
      <c r="L6" s="149">
        <f t="shared" si="0"/>
        <v>0</v>
      </c>
      <c r="P6" s="105"/>
    </row>
    <row r="7" spans="1:29" ht="90" customHeight="1" x14ac:dyDescent="0.3">
      <c r="A7" s="113">
        <f>'Unit Data from Audit Worksheet'!A10</f>
        <v>592</v>
      </c>
      <c r="B7" s="121" t="str">
        <f>'Unit Data from Audit Worksheet'!C10</f>
        <v>Statement of Activities - Business Activities</v>
      </c>
      <c r="C7" s="112" t="str">
        <f>'Unit Data from Audit Worksheet'!D10</f>
        <v>Total Change in net position Business Type 
(Increase in net position is recorded as a positive and a decrease in net position is recorded as a negative)</v>
      </c>
      <c r="D7" s="51"/>
      <c r="E7" s="125">
        <f>'Unit Data from Audit Worksheet'!F10</f>
        <v>0</v>
      </c>
      <c r="F7" s="120"/>
      <c r="G7" s="122"/>
      <c r="H7" s="119">
        <f>'Unit Data from Audit Worksheet'!I10</f>
        <v>0</v>
      </c>
      <c r="I7" s="21"/>
      <c r="J7" s="118">
        <v>592</v>
      </c>
      <c r="K7" s="117" t="s">
        <v>52</v>
      </c>
      <c r="L7" s="149">
        <f t="shared" si="0"/>
        <v>0</v>
      </c>
      <c r="O7" s="152"/>
      <c r="P7" s="105"/>
      <c r="R7" s="207"/>
      <c r="S7" s="207"/>
      <c r="T7" s="207"/>
      <c r="U7" s="207"/>
      <c r="V7" s="207"/>
      <c r="W7" s="207"/>
    </row>
    <row r="8" spans="1:29" ht="66" customHeight="1" x14ac:dyDescent="0.3">
      <c r="A8" s="113">
        <f>'Unit Data from Audit Worksheet'!A11</f>
        <v>591</v>
      </c>
      <c r="B8" s="121" t="str">
        <f>'Unit Data from Audit Worksheet'!C11</f>
        <v>Statement of Activities - Business Activities</v>
      </c>
      <c r="C8" s="112" t="str">
        <f>'Unit Data from Audit Worksheet'!D11</f>
        <v>Total Expenses - Exclude Transfers</v>
      </c>
      <c r="D8" s="51"/>
      <c r="E8" s="125">
        <f>'Unit Data from Audit Worksheet'!F11</f>
        <v>0</v>
      </c>
      <c r="F8" s="120">
        <f>IF(L8&lt;0,"Error: Enter as a positive.",)</f>
        <v>0</v>
      </c>
      <c r="G8" s="122"/>
      <c r="H8" s="119">
        <f>'Unit Data from Audit Worksheet'!I11</f>
        <v>0</v>
      </c>
      <c r="I8" s="21"/>
      <c r="J8" s="118">
        <v>591</v>
      </c>
      <c r="K8" s="117" t="s">
        <v>51</v>
      </c>
      <c r="L8" s="149">
        <f t="shared" si="0"/>
        <v>0</v>
      </c>
      <c r="O8" s="152"/>
      <c r="P8" s="105"/>
      <c r="R8" s="207"/>
      <c r="S8" s="207"/>
      <c r="T8" s="207"/>
      <c r="U8" s="207"/>
      <c r="V8" s="207"/>
      <c r="W8" s="207"/>
    </row>
    <row r="9" spans="1:29" ht="56.25" customHeight="1" x14ac:dyDescent="0.3">
      <c r="A9" s="113">
        <f>'Unit Data from Audit Worksheet'!A13</f>
        <v>534</v>
      </c>
      <c r="B9" s="121" t="str">
        <f>'Unit Data from Audit Worksheet'!C13</f>
        <v>Net Position</v>
      </c>
      <c r="C9" s="112" t="str">
        <f>'Unit Data from Audit Worksheet'!D13</f>
        <v>Combined Totals of all Proprietary Funds - Amount of Inventories and Prepaids in current assets</v>
      </c>
      <c r="D9" s="61"/>
      <c r="E9" s="125">
        <f>'Unit Data from Audit Worksheet'!F13</f>
        <v>0</v>
      </c>
      <c r="F9" s="120">
        <f>IF(L9&lt;0,"Error: Number is normally positive.",)</f>
        <v>0</v>
      </c>
      <c r="G9" s="122"/>
      <c r="H9" s="119">
        <f>'Unit Data from Audit Worksheet'!I13</f>
        <v>0</v>
      </c>
      <c r="I9" s="21"/>
      <c r="J9" s="430">
        <v>534</v>
      </c>
      <c r="K9" s="431" t="s">
        <v>171</v>
      </c>
      <c r="L9" s="149">
        <f t="shared" ref="L9:L12" si="1">IF(D9="",E9,D9)</f>
        <v>0</v>
      </c>
      <c r="P9" s="105"/>
    </row>
    <row r="10" spans="1:29" ht="56.25" customHeight="1" x14ac:dyDescent="0.3">
      <c r="A10" s="113">
        <f>'Unit Data from Audit Worksheet'!A14</f>
        <v>13</v>
      </c>
      <c r="B10" s="121" t="str">
        <f>'Unit Data from Audit Worksheet'!C14</f>
        <v>Combined Proprietary Funds - Net Position</v>
      </c>
      <c r="C10" s="112" t="str">
        <f>'Unit Data from Audit Worksheet'!D14</f>
        <v>Comb-Proprietary Funds-Current Assets 
Exclude: any restricted assets
                  deferred outflows</v>
      </c>
      <c r="D10" s="61"/>
      <c r="E10" s="125">
        <f>'Unit Data from Audit Worksheet'!F14</f>
        <v>0</v>
      </c>
      <c r="F10" s="120">
        <f>IF(L10&lt;0,"Error: Number is normally positive.",)</f>
        <v>0</v>
      </c>
      <c r="G10" s="122"/>
      <c r="H10" s="119">
        <f>'Unit Data from Audit Worksheet'!I14</f>
        <v>0</v>
      </c>
      <c r="I10" s="21"/>
      <c r="J10" s="430">
        <v>13</v>
      </c>
      <c r="K10" s="431" t="s">
        <v>268</v>
      </c>
      <c r="L10" s="149">
        <f t="shared" si="1"/>
        <v>0</v>
      </c>
      <c r="P10" s="105"/>
    </row>
    <row r="11" spans="1:29" ht="127.2" customHeight="1" x14ac:dyDescent="0.3">
      <c r="A11" s="113">
        <f>'Unit Data from Audit Worksheet'!A15</f>
        <v>14</v>
      </c>
      <c r="B11" s="121" t="str">
        <f>'Unit Data from Audit Worksheet'!C15</f>
        <v>Combined Proprietary Funds - Net Position</v>
      </c>
      <c r="C11" s="112" t="str">
        <f>'Unit Data from Audit Worksheet'!D15</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11" s="61"/>
      <c r="E11" s="125">
        <f>'Unit Data from Audit Worksheet'!F15</f>
        <v>0</v>
      </c>
      <c r="F11" s="120">
        <f>IF(L11&lt;0,"Error: Enter as a positive.",)</f>
        <v>0</v>
      </c>
      <c r="G11" s="122"/>
      <c r="H11" s="119"/>
      <c r="I11" s="21"/>
      <c r="J11" s="430">
        <v>14</v>
      </c>
      <c r="K11" s="431" t="s">
        <v>258</v>
      </c>
      <c r="L11" s="149">
        <f t="shared" si="1"/>
        <v>0</v>
      </c>
      <c r="P11" s="105"/>
    </row>
    <row r="12" spans="1:29" ht="56.25" customHeight="1" x14ac:dyDescent="0.3">
      <c r="A12" s="113">
        <f>'Unit Data from Audit Worksheet'!A16</f>
        <v>32</v>
      </c>
      <c r="B12" s="121" t="str">
        <f>'Unit Data from Audit Worksheet'!C16</f>
        <v>Combined Totals of all Proprietary Funds - Revenue, Expenses, Changes in Net Position</v>
      </c>
      <c r="C12" s="112" t="str">
        <f>'Unit Data from Audit Worksheet'!D16</f>
        <v>Combined Totals of all proprietary Funds - Depreciation &amp; Amortization Expense</v>
      </c>
      <c r="D12" s="61"/>
      <c r="E12" s="125">
        <f>'Unit Data from Audit Worksheet'!F16</f>
        <v>0</v>
      </c>
      <c r="F12" s="120"/>
      <c r="G12" s="122"/>
      <c r="H12" s="119">
        <f>'Unit Data from Audit Worksheet'!I16</f>
        <v>0</v>
      </c>
      <c r="I12" s="21"/>
      <c r="J12" s="430">
        <v>32</v>
      </c>
      <c r="K12" s="431" t="s">
        <v>260</v>
      </c>
      <c r="L12" s="149">
        <f t="shared" si="1"/>
        <v>0</v>
      </c>
      <c r="P12" s="105"/>
    </row>
    <row r="13" spans="1:29" ht="90.6" customHeight="1" x14ac:dyDescent="0.3">
      <c r="A13" s="113">
        <f>'Unit Data from Audit Worksheet'!A17</f>
        <v>31</v>
      </c>
      <c r="B13" s="121" t="str">
        <f>'Unit Data from Audit Worksheet'!C17</f>
        <v>Combined Totals of all Proprietary Funds - Revenue, Expenses, Changes in Net Position</v>
      </c>
      <c r="C13" s="112" t="str">
        <f>'Unit Data from Audit Worksheet'!D17</f>
        <v>Combined Totals of all Proprietary Funds - Change in net position - (increase in net position is recorded as a positive and a decrease in net position is recorded as a negative)</v>
      </c>
      <c r="D13" s="61"/>
      <c r="E13" s="125">
        <f>'Unit Data from Audit Worksheet'!F17</f>
        <v>0</v>
      </c>
      <c r="F13" s="120"/>
      <c r="G13" s="122"/>
      <c r="H13" s="119">
        <f>'Unit Data from Audit Worksheet'!I17</f>
        <v>0</v>
      </c>
      <c r="I13" s="21"/>
      <c r="J13" s="430">
        <v>31</v>
      </c>
      <c r="K13" s="431" t="s">
        <v>261</v>
      </c>
      <c r="L13" s="153">
        <f>IF(D13="",E13,D13)</f>
        <v>0</v>
      </c>
      <c r="P13" s="105"/>
    </row>
    <row r="14" spans="1:29" ht="62.25" customHeight="1" x14ac:dyDescent="0.3">
      <c r="A14" s="113">
        <f>'Unit Data from Audit Worksheet'!A18</f>
        <v>193</v>
      </c>
      <c r="B14" s="121" t="str">
        <f>'Unit Data from Audit Worksheet'!C18</f>
        <v>Combined Proprietary Funds - Change in Cash Flow Statement</v>
      </c>
      <c r="C14" s="112" t="str">
        <f>'Unit Data from Audit Worksheet'!D18</f>
        <v>Combined Totals of all Proprietary Funds - Capital Contributions</v>
      </c>
      <c r="D14" s="61"/>
      <c r="E14" s="125">
        <f>'Unit Data from Audit Worksheet'!F18</f>
        <v>0</v>
      </c>
      <c r="F14" s="120"/>
      <c r="G14" s="122"/>
      <c r="H14" s="119"/>
      <c r="I14" s="21"/>
      <c r="J14" s="430">
        <v>193</v>
      </c>
      <c r="K14" s="431" t="s">
        <v>34</v>
      </c>
      <c r="L14" s="153">
        <f>IF(D14="",E14,D14)</f>
        <v>0</v>
      </c>
      <c r="P14" s="105"/>
    </row>
    <row r="15" spans="1:29" ht="47.4" customHeight="1" x14ac:dyDescent="0.3">
      <c r="A15" s="113">
        <f>'Unit Data from Audit Worksheet'!A19</f>
        <v>33</v>
      </c>
      <c r="B15" s="121" t="str">
        <f>'Unit Data from Audit Worksheet'!C19</f>
        <v>Combined Proprietary Funds - Change in Cash Flow Statement</v>
      </c>
      <c r="C15" s="112" t="str">
        <f>'Unit Data from Audit Worksheet'!D19</f>
        <v>Combined Totals of all Proprietary Funds - Cash Flow from Operating</v>
      </c>
      <c r="D15" s="61"/>
      <c r="E15" s="125">
        <f>'Unit Data from Audit Worksheet'!F19</f>
        <v>0</v>
      </c>
      <c r="F15" s="120">
        <f t="shared" ref="F15:F16" si="2">IF(L15&lt;0,"Error: Number is normally positive.",)</f>
        <v>0</v>
      </c>
      <c r="G15" s="122"/>
      <c r="H15" s="119">
        <f>'Unit Data from Audit Worksheet'!I19</f>
        <v>0</v>
      </c>
      <c r="I15" s="21"/>
      <c r="J15" s="430">
        <v>33</v>
      </c>
      <c r="K15" s="431" t="s">
        <v>33</v>
      </c>
      <c r="L15" s="149">
        <f>IF(D15="",E15,D15)</f>
        <v>0</v>
      </c>
      <c r="P15" s="105"/>
    </row>
    <row r="16" spans="1:29" s="209" customFormat="1" ht="60.6" customHeight="1" x14ac:dyDescent="0.3">
      <c r="A16" s="113">
        <f>'Unit Data from Audit Worksheet'!A21</f>
        <v>512</v>
      </c>
      <c r="B16" s="121" t="str">
        <f>'Unit Data from Audit Worksheet'!C21</f>
        <v>Fiduciary Statements</v>
      </c>
      <c r="C16" s="112" t="str">
        <f>'Unit Data from Audit Worksheet'!D21</f>
        <v>Cash and investments.  
Include:  unrestricted and restricted.  
                   cash and investments held 
                   by a third party</v>
      </c>
      <c r="D16" s="61"/>
      <c r="E16" s="125">
        <f>'Unit Data from Audit Worksheet'!F21</f>
        <v>0</v>
      </c>
      <c r="F16" s="120">
        <f t="shared" si="2"/>
        <v>0</v>
      </c>
      <c r="G16" s="122"/>
      <c r="H16" s="119"/>
      <c r="I16" s="21"/>
      <c r="J16" s="430">
        <v>512</v>
      </c>
      <c r="K16" s="437" t="s">
        <v>29</v>
      </c>
      <c r="L16" s="149">
        <f>IF(D16="",E16,D16)</f>
        <v>0</v>
      </c>
      <c r="M16"/>
      <c r="P16" s="105"/>
      <c r="Q16" s="142"/>
      <c r="X16"/>
      <c r="Y16"/>
      <c r="Z16"/>
      <c r="AA16"/>
      <c r="AB16"/>
      <c r="AC16"/>
    </row>
    <row r="17" spans="1:29" ht="76.5" customHeight="1" x14ac:dyDescent="0.3">
      <c r="A17" s="113">
        <f>'Unit Data from Audit Worksheet'!A23</f>
        <v>622</v>
      </c>
      <c r="B17" s="121" t="str">
        <f>'Unit Data from Audit Worksheet'!C23</f>
        <v>FS., Pension note or RSI</v>
      </c>
      <c r="C17" s="121" t="str">
        <f>'Unit Data from Audit Worksheet'!D23</f>
        <v xml:space="preserve">Unit's Share of Net Pension Liability ($s)
- unit of government is a participating employer in the State's TSERS (Teachers' and State Employees' Retirement System) or the LGERS (Local Governmental Employees' Retirement System).  </v>
      </c>
      <c r="D17" s="124"/>
      <c r="E17" s="125">
        <f>'Unit Data from Audit Worksheet'!F23</f>
        <v>0</v>
      </c>
      <c r="F17" s="120"/>
      <c r="G17" s="122"/>
      <c r="H17" s="119"/>
      <c r="I17" s="21"/>
      <c r="J17" s="118">
        <v>622</v>
      </c>
      <c r="K17" s="123" t="s">
        <v>62</v>
      </c>
      <c r="L17" s="149">
        <f t="shared" ref="L17:L21" si="3">IF(D17="",E17,D17)</f>
        <v>0</v>
      </c>
      <c r="P17" s="105"/>
      <c r="S17" s="16"/>
      <c r="T17" s="16"/>
      <c r="U17" s="16"/>
      <c r="V17" s="16"/>
    </row>
    <row r="18" spans="1:29" ht="138.75" customHeight="1" x14ac:dyDescent="0.3">
      <c r="A18" s="113">
        <f>'Unit Data from Audit Worksheet'!A24</f>
        <v>577</v>
      </c>
      <c r="B18" s="121" t="str">
        <f>'Unit Data from Audit Worksheet'!C24</f>
        <v>Pension Notes</v>
      </c>
      <c r="C18" s="121" t="str">
        <f>'Unit Data from Audit Worksheet'!D24</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from the drop down list.
</v>
      </c>
      <c r="D18" s="124"/>
      <c r="E18" s="125">
        <f>'Unit Data from Audit Worksheet'!F24</f>
        <v>0</v>
      </c>
      <c r="F18" s="120"/>
      <c r="G18" s="122"/>
      <c r="H18" s="119"/>
      <c r="I18" s="21"/>
      <c r="J18" s="118">
        <v>577</v>
      </c>
      <c r="K18" s="123" t="s">
        <v>53</v>
      </c>
      <c r="L18" s="149">
        <f t="shared" si="3"/>
        <v>0</v>
      </c>
      <c r="P18" s="105"/>
      <c r="S18" s="16"/>
      <c r="T18" s="16"/>
      <c r="U18" s="16"/>
      <c r="V18" s="16"/>
    </row>
    <row r="19" spans="1:29" s="16" customFormat="1" ht="127.5" customHeight="1" x14ac:dyDescent="0.3">
      <c r="A19" s="158">
        <f>'Unit Data from Audit Worksheet'!A26</f>
        <v>547</v>
      </c>
      <c r="B19" s="121" t="str">
        <f>'Unit Data from Audit Worksheet'!C26</f>
        <v>OPEB Note</v>
      </c>
      <c r="C19" s="121" t="str">
        <f>'Unit Data from Audit Worksheet'!D26</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the drop down list.</v>
      </c>
      <c r="D19" s="124"/>
      <c r="E19" s="125">
        <f>'Unit Data from Audit Worksheet'!F26</f>
        <v>0</v>
      </c>
      <c r="F19" s="120" t="str">
        <f>IF(L22&lt;1,"Please answer this question","")</f>
        <v>Please answer this question</v>
      </c>
      <c r="G19" s="122"/>
      <c r="H19" s="119">
        <f>'Unit Data from Audit Worksheet'!I26</f>
        <v>0</v>
      </c>
      <c r="I19" s="21"/>
      <c r="J19" s="118">
        <v>547</v>
      </c>
      <c r="K19" s="161" t="s">
        <v>37</v>
      </c>
      <c r="L19" s="149">
        <f t="shared" si="3"/>
        <v>0</v>
      </c>
      <c r="M19"/>
      <c r="P19" s="106"/>
      <c r="Q19" s="142"/>
      <c r="R19" s="2"/>
      <c r="S19" s="2"/>
      <c r="T19" s="2"/>
      <c r="U19" s="2"/>
      <c r="V19" s="2"/>
      <c r="W19" s="2"/>
      <c r="X19"/>
      <c r="Y19"/>
      <c r="Z19"/>
      <c r="AA19"/>
      <c r="AB19"/>
      <c r="AC19"/>
    </row>
    <row r="20" spans="1:29" s="16" customFormat="1" ht="99" customHeight="1" x14ac:dyDescent="0.3">
      <c r="A20" s="113">
        <f>'Unit Data from Audit Worksheet'!A27</f>
        <v>659</v>
      </c>
      <c r="B20" s="121" t="str">
        <f>'Unit Data from Audit Worksheet'!C27</f>
        <v>OPEB
 Note or RSI</v>
      </c>
      <c r="C20" s="112" t="str">
        <f>'Unit Data from Audit Worksheet'!D27</f>
        <v>Total OPEB benefits - total OPEB liability
If you do not provide benefit, please enter 0</v>
      </c>
      <c r="D20" s="124"/>
      <c r="E20" s="125">
        <f>'Unit Data from Audit Worksheet'!F27</f>
        <v>0</v>
      </c>
      <c r="F20" s="120">
        <f>IF(L20&lt;0,"Error: Enter as a positive.",)</f>
        <v>0</v>
      </c>
      <c r="G20" s="162" t="s">
        <v>272</v>
      </c>
      <c r="H20" s="119"/>
      <c r="I20" s="21"/>
      <c r="J20" s="115">
        <v>659</v>
      </c>
      <c r="K20" s="114" t="s">
        <v>80</v>
      </c>
      <c r="L20" s="441">
        <f t="shared" si="3"/>
        <v>0</v>
      </c>
      <c r="M20"/>
      <c r="P20" s="106"/>
      <c r="Q20" s="142"/>
      <c r="R20" s="2"/>
      <c r="S20" s="2"/>
      <c r="T20" s="2"/>
      <c r="U20" s="2"/>
      <c r="V20" s="2"/>
      <c r="W20" s="2"/>
      <c r="X20"/>
      <c r="Y20"/>
      <c r="Z20"/>
      <c r="AA20"/>
      <c r="AB20"/>
      <c r="AC20"/>
    </row>
    <row r="21" spans="1:29" s="16" customFormat="1" ht="131.25" customHeight="1" x14ac:dyDescent="0.3">
      <c r="A21" s="113">
        <f>'Unit Data from Audit Worksheet'!A28</f>
        <v>660</v>
      </c>
      <c r="B21" s="121" t="str">
        <f>'Unit Data from Audit Worksheet'!C28</f>
        <v>OPEB
 Note or RSI</v>
      </c>
      <c r="C21" s="112" t="str">
        <f>'Unit Data from Audit Worksheet'!D28</f>
        <v>Total OPEB benefits- OPEB plan fiduciary net position
If no fiduciary net position, enter 0</v>
      </c>
      <c r="D21" s="124"/>
      <c r="E21" s="125">
        <f>'Unit Data from Audit Worksheet'!F28</f>
        <v>0</v>
      </c>
      <c r="F21" s="116">
        <f>IF(L21&lt;0,"Note: Number is normally positive.",)</f>
        <v>0</v>
      </c>
      <c r="G21" s="162" t="s">
        <v>272</v>
      </c>
      <c r="H21" s="119"/>
      <c r="I21" s="21"/>
      <c r="J21" s="115">
        <v>660</v>
      </c>
      <c r="K21" s="114" t="s">
        <v>81</v>
      </c>
      <c r="L21" s="153">
        <f t="shared" si="3"/>
        <v>0</v>
      </c>
      <c r="M21"/>
      <c r="P21" s="106"/>
      <c r="Q21" s="142"/>
      <c r="R21" s="2"/>
      <c r="S21" s="2"/>
      <c r="T21" s="2"/>
      <c r="U21" s="2"/>
      <c r="V21" s="2"/>
      <c r="W21" s="2"/>
      <c r="X21"/>
      <c r="Y21"/>
      <c r="Z21"/>
      <c r="AA21"/>
      <c r="AB21"/>
      <c r="AC21"/>
    </row>
    <row r="22" spans="1:29" ht="134.25" customHeight="1" x14ac:dyDescent="0.3">
      <c r="A22" s="113">
        <f>'Unit Data from Audit Worksheet'!A29</f>
        <v>661</v>
      </c>
      <c r="B22" s="121" t="str">
        <f>'Unit Data from Audit Worksheet'!C29</f>
        <v>OPEB
RSI</v>
      </c>
      <c r="C22" s="112" t="str">
        <f>'Unit Data from Audit Worksheet'!D29</f>
        <v>Total OPEB benefits - What is the plan’s fiduciary net position as a percentage of the total OPEB liability?  Please enter as percentage value; for example, 83.5% should be entered as 83.5.  If assets have not been set aside in a trust, please enter 0.0</v>
      </c>
      <c r="D22" s="43"/>
      <c r="E22" s="111">
        <f>'Unit Data from Audit Worksheet'!F29</f>
        <v>0</v>
      </c>
      <c r="F22" s="120" t="str">
        <f>IF(H22=L22,"","Column L does not equal Column H")</f>
        <v/>
      </c>
      <c r="G22" s="162" t="s">
        <v>272</v>
      </c>
      <c r="H22" s="78">
        <f>ROUND(IFERROR((L21/L20)*100,0),1)</f>
        <v>0</v>
      </c>
      <c r="I22" s="21"/>
      <c r="J22" s="115">
        <v>661</v>
      </c>
      <c r="K22" s="123" t="s">
        <v>82</v>
      </c>
      <c r="L22" s="157">
        <f>IF(D22="",E22,D22)</f>
        <v>0</v>
      </c>
      <c r="P22" s="106"/>
    </row>
    <row r="23" spans="1:29" ht="87.75" customHeight="1" x14ac:dyDescent="0.3">
      <c r="A23" s="113">
        <f>'Unit Data from Audit Worksheet'!A32</f>
        <v>620</v>
      </c>
      <c r="B23" s="121"/>
      <c r="C23" s="112" t="str">
        <f>'Unit Data from Audit Worksheet'!D32</f>
        <v>Do you expect to issue debt requiring LGC approval within 12 months from the date that the audit is submitted - select "1" for yes and "2" for no from the drop down list.</v>
      </c>
      <c r="D23" s="124"/>
      <c r="E23" s="65">
        <f>'Unit Data from Audit Worksheet'!F32</f>
        <v>0</v>
      </c>
      <c r="F23" s="120"/>
      <c r="G23" s="122"/>
      <c r="H23" s="119">
        <f>'Unit Data from Audit Worksheet'!I32</f>
        <v>0</v>
      </c>
      <c r="I23" s="21"/>
      <c r="J23" s="48">
        <v>620</v>
      </c>
      <c r="K23" s="31" t="s">
        <v>118</v>
      </c>
      <c r="L23" s="149">
        <f t="shared" ref="L23:L33" si="4">IF(D23="",E23,D23)</f>
        <v>0</v>
      </c>
      <c r="N23" s="55"/>
      <c r="P23" s="107"/>
    </row>
    <row r="24" spans="1:29" ht="87.75" customHeight="1" x14ac:dyDescent="0.3">
      <c r="A24" s="113">
        <f>'TD Info Completed by Auditor'!A9</f>
        <v>906</v>
      </c>
      <c r="B24" s="54" t="s">
        <v>117</v>
      </c>
      <c r="C24" s="113" t="str">
        <f>'TD Info Completed by Auditor'!B9</f>
        <v>Is the Independent Auditor's Report Opinion Unmodified?</v>
      </c>
      <c r="D24" s="124"/>
      <c r="E24" s="115">
        <f>IF(+'TD Info Completed by Auditor'!C9="Yes",1,IF(+'TD Info Completed by Auditor'!C9="No",2,IF(+'TD Info Completed by Auditor'!C9="N/A",3,0)))</f>
        <v>0</v>
      </c>
      <c r="F24" s="120"/>
      <c r="G24" s="122"/>
      <c r="H24" s="119"/>
      <c r="I24" s="21"/>
      <c r="J24" s="97">
        <v>906</v>
      </c>
      <c r="K24" s="31" t="s">
        <v>111</v>
      </c>
      <c r="L24" s="151">
        <f t="shared" si="4"/>
        <v>0</v>
      </c>
      <c r="N24" s="132" t="s">
        <v>132</v>
      </c>
      <c r="P24" s="104"/>
    </row>
    <row r="25" spans="1:29" ht="87.75" customHeight="1" x14ac:dyDescent="0.3">
      <c r="A25" s="113">
        <f>'TD Info Completed by Auditor'!A10</f>
        <v>907</v>
      </c>
      <c r="B25" s="54" t="s">
        <v>117</v>
      </c>
      <c r="C25" s="113" t="str">
        <f>'TD Info Completed by Auditor'!B10</f>
        <v xml:space="preserve">Is there a finding for lack of segregation of duties at this unit? </v>
      </c>
      <c r="D25" s="124"/>
      <c r="E25" s="115">
        <f>IF(+'TD Info Completed by Auditor'!C10="Yes",1,IF(+'TD Info Completed by Auditor'!C10="No",2,IF(+'TD Info Completed by Auditor'!C10="N/A",3,0)))</f>
        <v>0</v>
      </c>
      <c r="F25" s="120"/>
      <c r="G25" s="122"/>
      <c r="H25" s="119"/>
      <c r="I25" s="21"/>
      <c r="J25" s="97">
        <v>907</v>
      </c>
      <c r="K25" s="31" t="s">
        <v>112</v>
      </c>
      <c r="L25" s="151">
        <f t="shared" si="4"/>
        <v>0</v>
      </c>
      <c r="N25" s="132" t="s">
        <v>132</v>
      </c>
      <c r="P25" s="105"/>
    </row>
    <row r="26" spans="1:29" s="209" customFormat="1" ht="109.2" customHeight="1" x14ac:dyDescent="0.3">
      <c r="A26" s="113">
        <f>'TD Info Completed by Auditor'!A11</f>
        <v>1058</v>
      </c>
      <c r="B26" s="54"/>
      <c r="C26" s="113" t="str">
        <f>'TD Info Completed by Auditor'!B11</f>
        <v>Did your audit disclose as a finding any statutory violations? (not including budget violations) (Yes or No) If the answer  is "Yes", review whether this needs to be disclosed in the Stewardship, Compliance and Accountability Note</v>
      </c>
      <c r="D26" s="124"/>
      <c r="E26" s="115">
        <f>IF(+'TD Info Completed by Auditor'!C11="Yes",1,IF(+'TD Info Completed by Auditor'!C11="No",2,IF(+'TD Info Completed by Auditor'!C11="N/A",3,0)))</f>
        <v>0</v>
      </c>
      <c r="F26" s="120"/>
      <c r="G26" s="122"/>
      <c r="H26" s="119"/>
      <c r="I26" s="21"/>
      <c r="J26" s="107">
        <v>1058</v>
      </c>
      <c r="K26" s="495" t="s">
        <v>273</v>
      </c>
      <c r="L26" s="151">
        <f t="shared" si="4"/>
        <v>0</v>
      </c>
      <c r="M26"/>
      <c r="N26" s="337"/>
      <c r="P26" s="106"/>
      <c r="Q26" s="142"/>
      <c r="X26"/>
      <c r="Y26"/>
      <c r="Z26"/>
      <c r="AA26"/>
      <c r="AB26"/>
      <c r="AC26"/>
    </row>
    <row r="27" spans="1:29" s="209" customFormat="1" ht="166.2" customHeight="1" x14ac:dyDescent="0.3">
      <c r="A27" s="113">
        <f>'TD Info Completed by Auditor'!A12</f>
        <v>1059</v>
      </c>
      <c r="B27" s="54"/>
      <c r="C27" s="113" t="str">
        <f>'TD Info Completed by Auditor'!B12</f>
        <v>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27" s="124"/>
      <c r="E27" s="115">
        <f>IF(+'TD Info Completed by Auditor'!C12="Yes",1,IF(+'TD Info Completed by Auditor'!C12="No",2,IF(+'TD Info Completed by Auditor'!C12="N/A",3,0)))</f>
        <v>0</v>
      </c>
      <c r="F27" s="120"/>
      <c r="G27" s="122"/>
      <c r="H27" s="119"/>
      <c r="I27" s="21"/>
      <c r="J27" s="107">
        <v>1059</v>
      </c>
      <c r="K27" s="495" t="s">
        <v>297</v>
      </c>
      <c r="L27" s="151">
        <f t="shared" si="4"/>
        <v>0</v>
      </c>
      <c r="M27"/>
      <c r="N27" s="337"/>
      <c r="P27" s="106"/>
      <c r="Q27" s="142"/>
      <c r="X27"/>
      <c r="Y27"/>
      <c r="Z27"/>
      <c r="AA27"/>
      <c r="AB27"/>
      <c r="AC27"/>
    </row>
    <row r="28" spans="1:29" s="209" customFormat="1" ht="163.19999999999999" customHeight="1" x14ac:dyDescent="0.3">
      <c r="A28" s="154">
        <f>'TD Info Completed by Auditor'!A13</f>
        <v>1078</v>
      </c>
      <c r="B28" s="110"/>
      <c r="C28" s="154" t="str">
        <f>'TD Info Completed by Auditor'!B13</f>
        <v>If the answer to 1059 is "No" then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   (Yes or No or N/A)</v>
      </c>
      <c r="D28" s="124"/>
      <c r="E28" s="115">
        <f>IF(+'TD Info Completed by Auditor'!C13="Yes",1,IF(+'TD Info Completed by Auditor'!C13="No",2,IF(+'TD Info Completed by Auditor'!C13="N/A",3,0)))</f>
        <v>0</v>
      </c>
      <c r="F28" s="120"/>
      <c r="G28" s="122"/>
      <c r="H28" s="119"/>
      <c r="I28" s="21"/>
      <c r="J28" s="473">
        <v>1078</v>
      </c>
      <c r="K28" s="474" t="s">
        <v>298</v>
      </c>
      <c r="L28" s="151">
        <f t="shared" si="4"/>
        <v>0</v>
      </c>
      <c r="M28" s="95"/>
      <c r="N28" s="337"/>
      <c r="P28" s="106"/>
      <c r="Q28" s="142"/>
      <c r="X28" s="95"/>
      <c r="Y28" s="95"/>
      <c r="Z28" s="95"/>
      <c r="AA28" s="95"/>
      <c r="AB28" s="95"/>
      <c r="AC28" s="95"/>
    </row>
    <row r="29" spans="1:29" s="209" customFormat="1" ht="124.2" customHeight="1" x14ac:dyDescent="0.3">
      <c r="A29" s="154">
        <f>'TD Info Completed by Auditor'!A14</f>
        <v>1067</v>
      </c>
      <c r="B29" s="110"/>
      <c r="C29" s="154" t="str">
        <f>'TD Info Completed by Auditor'!B14</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29" s="124"/>
      <c r="E29" s="115">
        <f>IF(+'TD Info Completed by Auditor'!C14="Yes",1,IF(+'TD Info Completed by Auditor'!C14="No",2,IF(+'TD Info Completed by Auditor'!C14="N/A",3,0)))</f>
        <v>0</v>
      </c>
      <c r="F29" s="120"/>
      <c r="G29" s="122"/>
      <c r="H29" s="119"/>
      <c r="I29" s="21"/>
      <c r="J29" s="473">
        <v>1067</v>
      </c>
      <c r="K29" s="474" t="s">
        <v>299</v>
      </c>
      <c r="L29" s="151">
        <f t="shared" si="4"/>
        <v>0</v>
      </c>
      <c r="M29" s="95"/>
      <c r="N29" s="337"/>
      <c r="P29" s="106"/>
      <c r="Q29" s="142"/>
      <c r="X29" s="95"/>
      <c r="Y29" s="95"/>
      <c r="Z29" s="95"/>
      <c r="AA29" s="95"/>
      <c r="AB29" s="95"/>
      <c r="AC29" s="95"/>
    </row>
    <row r="30" spans="1:29" s="209" customFormat="1" ht="87.75" customHeight="1" x14ac:dyDescent="0.3">
      <c r="A30" s="113">
        <f>'TD Info Completed by Auditor'!A15</f>
        <v>951</v>
      </c>
      <c r="B30" s="54" t="s">
        <v>117</v>
      </c>
      <c r="C30" s="113" t="str">
        <f>'TD Info Completed by Auditor'!B15</f>
        <v>Is there a finding for lack of technical skills, knowledge and experience (SKE) at this unit?</v>
      </c>
      <c r="D30" s="124"/>
      <c r="E30" s="115">
        <f>IF(+'TD Info Completed by Auditor'!C15="Yes",1,IF(+'TD Info Completed by Auditor'!C15="No",2,IF(+'TD Info Completed by Auditor'!C15="N/A",3,0)))</f>
        <v>0</v>
      </c>
      <c r="F30" s="120"/>
      <c r="G30" s="122"/>
      <c r="H30" s="119"/>
      <c r="I30" s="21"/>
      <c r="J30" s="97">
        <v>951</v>
      </c>
      <c r="K30" s="31" t="s">
        <v>113</v>
      </c>
      <c r="L30" s="151">
        <f>IF(D30="",E30,D30)</f>
        <v>0</v>
      </c>
      <c r="M30"/>
      <c r="N30" s="337"/>
      <c r="P30" s="106"/>
      <c r="Q30" s="142"/>
      <c r="X30"/>
      <c r="Y30"/>
      <c r="Z30"/>
      <c r="AA30"/>
      <c r="AB30"/>
      <c r="AC30"/>
    </row>
    <row r="31" spans="1:29" ht="87.75" customHeight="1" x14ac:dyDescent="0.3">
      <c r="A31" s="113">
        <f>'TD Info Completed by Auditor'!A16</f>
        <v>953</v>
      </c>
      <c r="B31" s="54" t="s">
        <v>117</v>
      </c>
      <c r="C31" s="113" t="str">
        <f>'TD Info Completed by Auditor'!B16</f>
        <v xml:space="preserve">Is there is a going concern noted in the audit report? </v>
      </c>
      <c r="D31" s="124"/>
      <c r="E31" s="115">
        <f>IF(+'TD Info Completed by Auditor'!C16="Yes",1,IF(+'TD Info Completed by Auditor'!C16="No",2,IF(+'TD Info Completed by Auditor'!C16="N/A",3,0)))</f>
        <v>0</v>
      </c>
      <c r="F31" s="120"/>
      <c r="G31" s="122"/>
      <c r="H31" s="119"/>
      <c r="I31" s="21"/>
      <c r="J31" s="97">
        <v>953</v>
      </c>
      <c r="K31" s="476" t="s">
        <v>300</v>
      </c>
      <c r="L31" s="151">
        <f t="shared" si="4"/>
        <v>0</v>
      </c>
      <c r="N31" s="132" t="s">
        <v>132</v>
      </c>
      <c r="P31" s="106"/>
    </row>
    <row r="32" spans="1:29" ht="87.75" customHeight="1" x14ac:dyDescent="0.3">
      <c r="A32" s="113">
        <f>'TD Info Completed by Auditor'!A17</f>
        <v>955</v>
      </c>
      <c r="B32" s="54" t="s">
        <v>117</v>
      </c>
      <c r="C32" s="113" t="str">
        <f>'TD Info Completed by Auditor'!B17</f>
        <v xml:space="preserve">Number of significant deficiency findings (financial statement findings only)
Exclude findings reported in questions 907, 951 </v>
      </c>
      <c r="D32" s="124"/>
      <c r="E32" s="115">
        <f>'TD Info Completed by Auditor'!C17</f>
        <v>0</v>
      </c>
      <c r="F32" s="120"/>
      <c r="G32" s="122"/>
      <c r="H32" s="119"/>
      <c r="I32" s="21"/>
      <c r="J32" s="97">
        <v>955</v>
      </c>
      <c r="K32" s="31" t="s">
        <v>119</v>
      </c>
      <c r="L32" s="151">
        <f t="shared" si="4"/>
        <v>0</v>
      </c>
      <c r="N32" s="132" t="s">
        <v>132</v>
      </c>
      <c r="P32" s="106"/>
    </row>
    <row r="33" spans="1:29" ht="87.75" customHeight="1" x14ac:dyDescent="0.3">
      <c r="A33" s="113">
        <f>'TD Info Completed by Auditor'!A18</f>
        <v>957</v>
      </c>
      <c r="B33" s="54" t="s">
        <v>117</v>
      </c>
      <c r="C33" s="113" t="str">
        <f>'TD Info Completed by Auditor'!B18</f>
        <v xml:space="preserve">Number of material weaknesses findings (financial statements findings only)
Exclude findings reported in questions 907, 951 </v>
      </c>
      <c r="D33" s="124"/>
      <c r="E33" s="115">
        <f>'TD Info Completed by Auditor'!C18</f>
        <v>0</v>
      </c>
      <c r="F33" s="120"/>
      <c r="G33" s="122"/>
      <c r="H33" s="119"/>
      <c r="I33" s="21"/>
      <c r="J33" s="97">
        <v>957</v>
      </c>
      <c r="K33" s="31" t="s">
        <v>120</v>
      </c>
      <c r="L33" s="151">
        <f t="shared" si="4"/>
        <v>0</v>
      </c>
      <c r="N33" s="132" t="s">
        <v>132</v>
      </c>
      <c r="P33" s="106"/>
    </row>
    <row r="34" spans="1:29" ht="192" customHeight="1" x14ac:dyDescent="0.3">
      <c r="A34" s="113">
        <f>'TD Info Completed by Auditor'!A19</f>
        <v>973</v>
      </c>
      <c r="B34" s="54" t="s">
        <v>117</v>
      </c>
      <c r="C34" s="113" t="str">
        <f>'TD Info Completed by Auditor'!B19</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34" s="124"/>
      <c r="E34" s="115">
        <f>'TD Info Completed by Auditor'!C19</f>
        <v>0</v>
      </c>
      <c r="F34" s="120"/>
      <c r="G34" s="122"/>
      <c r="H34" s="119"/>
      <c r="I34" s="21"/>
      <c r="J34" s="97">
        <v>973</v>
      </c>
      <c r="K34" s="31" t="s">
        <v>128</v>
      </c>
      <c r="L34" s="151">
        <f>IF(D34="",E34,D34)</f>
        <v>0</v>
      </c>
      <c r="N34" s="132" t="s">
        <v>132</v>
      </c>
      <c r="P34" s="108"/>
    </row>
    <row r="35" spans="1:29" s="209" customFormat="1" ht="177.75" customHeight="1" x14ac:dyDescent="0.3">
      <c r="A35" s="113">
        <f>'TD Info Completed by Auditor'!A20</f>
        <v>974</v>
      </c>
      <c r="B35" s="54" t="s">
        <v>117</v>
      </c>
      <c r="C35" s="113" t="str">
        <f>'TD Info Completed by Auditor'!B20</f>
        <v>Did the Unit have any of the following occur:
1.  Bond covenants were not met
2.  Debt service payments made late?  Deferred payments authorized by LGC or other state
     agencies should not be counted as late for purposes of this question.</v>
      </c>
      <c r="D35" s="124"/>
      <c r="E35" s="115">
        <f>IF(+'TD Info Completed by Auditor'!C20="Yes",1,IF(+'TD Info Completed by Auditor'!C20="No",2,IF(+'TD Info Completed by Auditor'!C20="N/A",3,0)))</f>
        <v>0</v>
      </c>
      <c r="F35" s="120"/>
      <c r="G35" s="122"/>
      <c r="H35" s="119"/>
      <c r="I35" s="21"/>
      <c r="J35" s="97">
        <v>974</v>
      </c>
      <c r="K35" s="31" t="s">
        <v>144</v>
      </c>
      <c r="L35" s="151">
        <f t="shared" ref="L35" si="5">IF(D35="",E35,D35)</f>
        <v>0</v>
      </c>
      <c r="M35"/>
      <c r="N35" s="132" t="s">
        <v>132</v>
      </c>
      <c r="P35" s="108"/>
      <c r="Q35" s="142"/>
      <c r="X35"/>
      <c r="Y35"/>
      <c r="Z35"/>
      <c r="AA35"/>
      <c r="AB35"/>
      <c r="AC35"/>
    </row>
    <row r="36" spans="1:29" ht="87.75" customHeight="1" x14ac:dyDescent="0.3">
      <c r="A36" s="113">
        <f>'TD Info Completed by Auditor'!A27</f>
        <v>975</v>
      </c>
      <c r="B36" s="54" t="s">
        <v>117</v>
      </c>
      <c r="C36" s="112" t="str">
        <f>'TD Info Completed by Auditor'!B27</f>
        <v>Does the Performance Indicator Print worksheet in this workbook have a red shaded cell?</v>
      </c>
      <c r="D36" s="124"/>
      <c r="E36" s="115">
        <f>IF(+'TD Info Completed by Auditor'!C27="Yes",1,IF(+'TD Info Completed by Auditor'!C27="No",2,IF(+'TD Info Completed by Auditor'!C27="N/A",3,0)))</f>
        <v>0</v>
      </c>
      <c r="F36" s="120"/>
      <c r="G36" s="122"/>
      <c r="H36" s="119"/>
      <c r="I36" s="21"/>
      <c r="J36" s="97">
        <v>975</v>
      </c>
      <c r="K36" s="476" t="s">
        <v>301</v>
      </c>
      <c r="L36" s="151">
        <f>IF(D36="",E36,D36)</f>
        <v>0</v>
      </c>
      <c r="N36" s="132" t="s">
        <v>132</v>
      </c>
      <c r="P36" s="108"/>
      <c r="Q36" s="160"/>
    </row>
    <row r="37" spans="1:29" s="209" customFormat="1" ht="87.75" customHeight="1" x14ac:dyDescent="0.3">
      <c r="A37" s="154">
        <f>'TD Info Completed by Auditor'!A29</f>
        <v>1068</v>
      </c>
      <c r="B37" s="110"/>
      <c r="C37" s="496" t="str">
        <f>'TD Info Completed by Auditor'!B29</f>
        <v xml:space="preserve">Does the unit have a self-insurance fund? </v>
      </c>
      <c r="D37" s="124"/>
      <c r="E37" s="115">
        <f>IF(+'TD Info Completed by Auditor'!C29="Yes",1,IF(+'TD Info Completed by Auditor'!C29="No",2,IF(+'TD Info Completed by Auditor'!C29="N/A",3,0)))</f>
        <v>0</v>
      </c>
      <c r="F37" s="120"/>
      <c r="G37" s="122"/>
      <c r="H37" s="119"/>
      <c r="I37" s="21"/>
      <c r="J37" s="473">
        <v>1068</v>
      </c>
      <c r="K37" s="475" t="s">
        <v>302</v>
      </c>
      <c r="L37" s="151">
        <f t="shared" ref="L37:L40" si="6">IF(D37="",E37,D37)</f>
        <v>0</v>
      </c>
      <c r="M37" s="95"/>
      <c r="N37" s="132"/>
      <c r="P37" s="108"/>
      <c r="Q37" s="160"/>
      <c r="X37" s="95"/>
      <c r="Y37" s="95"/>
      <c r="Z37" s="95"/>
      <c r="AA37" s="95"/>
      <c r="AB37" s="95"/>
      <c r="AC37" s="95"/>
    </row>
    <row r="38" spans="1:29" s="209" customFormat="1" ht="87.75" customHeight="1" x14ac:dyDescent="0.3">
      <c r="A38" s="154">
        <f>'TD Info Completed by Auditor'!A30</f>
        <v>1069</v>
      </c>
      <c r="B38" s="110"/>
      <c r="C38" s="496" t="str">
        <f>'TD Info Completed by Auditor'!B30</f>
        <v>If the unit is self-insured for employee health care, does the unit use a qualified consultant to establish rates and appropriate reserve levels?</v>
      </c>
      <c r="D38" s="124"/>
      <c r="E38" s="115">
        <f>IF(+'TD Info Completed by Auditor'!C30="Yes",1,IF(+'TD Info Completed by Auditor'!C30="No",2,IF(+'TD Info Completed by Auditor'!C30="N/A",3,0)))</f>
        <v>0</v>
      </c>
      <c r="F38" s="120"/>
      <c r="G38" s="122"/>
      <c r="H38" s="119"/>
      <c r="I38" s="21"/>
      <c r="J38" s="473">
        <v>1069</v>
      </c>
      <c r="K38" s="475" t="s">
        <v>303</v>
      </c>
      <c r="L38" s="151">
        <f t="shared" si="6"/>
        <v>0</v>
      </c>
      <c r="M38" s="95"/>
      <c r="N38" s="132"/>
      <c r="P38" s="108"/>
      <c r="Q38" s="160"/>
      <c r="X38" s="95"/>
      <c r="Y38" s="95"/>
      <c r="Z38" s="95"/>
      <c r="AA38" s="95"/>
      <c r="AB38" s="95"/>
      <c r="AC38" s="95"/>
    </row>
    <row r="39" spans="1:29" s="209" customFormat="1" ht="87.75" customHeight="1" x14ac:dyDescent="0.3">
      <c r="A39" s="154">
        <f>'TD Info Completed by Auditor'!A31</f>
        <v>1070</v>
      </c>
      <c r="B39" s="110"/>
      <c r="C39" s="496" t="str">
        <f>'TD Info Completed by Auditor'!B31</f>
        <v>Does the Unit have a non-state administered pension plan?
(Note - OPEB is not a pension plan.)</v>
      </c>
      <c r="D39" s="124"/>
      <c r="E39" s="115">
        <f>IF(+'TD Info Completed by Auditor'!C31="Yes",1,IF(+'TD Info Completed by Auditor'!C31="No",2,IF(+'TD Info Completed by Auditor'!C31="N/A",3,0)))</f>
        <v>0</v>
      </c>
      <c r="F39" s="120"/>
      <c r="G39" s="122"/>
      <c r="H39" s="119"/>
      <c r="I39" s="21"/>
      <c r="J39" s="473">
        <v>1070</v>
      </c>
      <c r="K39" s="475" t="s">
        <v>326</v>
      </c>
      <c r="L39" s="151">
        <f t="shared" si="6"/>
        <v>0</v>
      </c>
      <c r="M39" s="95"/>
      <c r="N39" s="132"/>
      <c r="P39" s="108"/>
      <c r="Q39" s="160"/>
      <c r="X39" s="95"/>
      <c r="Y39" s="95"/>
      <c r="Z39" s="95"/>
      <c r="AA39" s="95"/>
      <c r="AB39" s="95"/>
      <c r="AC39" s="95"/>
    </row>
    <row r="40" spans="1:29" s="209" customFormat="1" ht="87.75" customHeight="1" x14ac:dyDescent="0.3">
      <c r="A40" s="154">
        <f>'TD Info Completed by Auditor'!A32</f>
        <v>1071</v>
      </c>
      <c r="B40" s="110"/>
      <c r="C40" s="496" t="str">
        <f>'TD Info Completed by Auditor'!B32</f>
        <v>Please list the amount of ARPA funds expended in total this fiscal year for non-capital purposes.  Enter "0" if no ARPA funds expended for this fiscal year for non-capital purposes.</v>
      </c>
      <c r="D40" s="124"/>
      <c r="E40" s="491">
        <f>'TD Info Completed by Auditor'!C32</f>
        <v>0</v>
      </c>
      <c r="F40" s="120"/>
      <c r="G40" s="122"/>
      <c r="H40" s="119"/>
      <c r="I40" s="21"/>
      <c r="J40" s="473">
        <v>1071</v>
      </c>
      <c r="K40" s="475" t="s">
        <v>304</v>
      </c>
      <c r="L40" s="151">
        <f t="shared" si="6"/>
        <v>0</v>
      </c>
      <c r="M40" s="95"/>
      <c r="N40" s="132"/>
      <c r="P40" s="108"/>
      <c r="Q40" s="160"/>
      <c r="X40" s="95"/>
      <c r="Y40" s="95"/>
      <c r="Z40" s="95"/>
      <c r="AA40" s="95"/>
      <c r="AB40" s="95"/>
      <c r="AC40" s="95"/>
    </row>
    <row r="41" spans="1:29" ht="72" customHeight="1" x14ac:dyDescent="0.3">
      <c r="A41" s="163"/>
      <c r="B41" s="45"/>
      <c r="C41" s="164"/>
      <c r="D41" s="56"/>
      <c r="E41" s="64"/>
      <c r="F41" s="33"/>
      <c r="G41" s="58"/>
      <c r="H41" s="59"/>
      <c r="I41" s="21"/>
      <c r="J41" s="129">
        <v>998</v>
      </c>
      <c r="K41" s="130" t="s">
        <v>30</v>
      </c>
      <c r="L41" s="165">
        <f>VLOOKUP('Unit Data from Audit Worksheet'!D2,'Unit Names(H)'!$A$2:$C$94,3,FALSE)</f>
        <v>60</v>
      </c>
      <c r="N41" s="133" t="s">
        <v>129</v>
      </c>
      <c r="P41" s="108"/>
      <c r="Q41" s="160"/>
    </row>
    <row r="42" spans="1:29" ht="49.2" customHeight="1" x14ac:dyDescent="0.3">
      <c r="A42" s="163"/>
      <c r="B42" s="45"/>
      <c r="C42" s="164"/>
      <c r="D42" s="166"/>
      <c r="E42" s="167"/>
      <c r="F42" s="168"/>
      <c r="G42" s="169"/>
      <c r="H42" s="171"/>
      <c r="I42" s="21"/>
      <c r="J42" s="76">
        <v>554</v>
      </c>
      <c r="K42" s="172" t="s">
        <v>42</v>
      </c>
      <c r="L42" s="157"/>
      <c r="N42" s="173"/>
      <c r="P42" s="108"/>
      <c r="Q42" s="160"/>
    </row>
    <row r="43" spans="1:29" ht="49.2" customHeight="1" x14ac:dyDescent="0.3">
      <c r="A43" s="163"/>
      <c r="B43" s="45"/>
      <c r="C43" s="164"/>
      <c r="D43" s="166"/>
      <c r="E43" s="167"/>
      <c r="F43" s="168"/>
      <c r="G43" s="169"/>
      <c r="H43" s="171"/>
      <c r="I43" s="21"/>
      <c r="J43" s="76">
        <v>555</v>
      </c>
      <c r="K43" s="172" t="s">
        <v>43</v>
      </c>
      <c r="L43" s="157"/>
      <c r="N43" s="173"/>
      <c r="P43" s="108"/>
      <c r="Q43" s="160"/>
    </row>
    <row r="44" spans="1:29" ht="49.2" customHeight="1" x14ac:dyDescent="0.3">
      <c r="A44" s="163"/>
      <c r="B44" s="45"/>
      <c r="C44" s="164"/>
      <c r="D44" s="166"/>
      <c r="E44" s="167"/>
      <c r="F44" s="168"/>
      <c r="G44" s="169"/>
      <c r="H44" s="171"/>
      <c r="I44" s="21"/>
      <c r="J44" s="76">
        <v>556</v>
      </c>
      <c r="K44" s="172" t="s">
        <v>44</v>
      </c>
      <c r="L44" s="157"/>
      <c r="N44" s="173"/>
      <c r="P44" s="108"/>
      <c r="Q44" s="160"/>
    </row>
    <row r="45" spans="1:29" ht="49.2" customHeight="1" x14ac:dyDescent="0.3">
      <c r="A45" s="163"/>
      <c r="B45" s="45"/>
      <c r="C45" s="164"/>
      <c r="D45" s="166"/>
      <c r="E45" s="167"/>
      <c r="F45" s="168"/>
      <c r="G45" s="169"/>
      <c r="H45" s="171"/>
      <c r="I45" s="21"/>
      <c r="J45" s="76">
        <v>557</v>
      </c>
      <c r="K45" s="172" t="s">
        <v>45</v>
      </c>
      <c r="L45" s="157"/>
      <c r="N45" s="173"/>
      <c r="P45" s="109"/>
    </row>
    <row r="46" spans="1:29" ht="49.2" customHeight="1" x14ac:dyDescent="0.3">
      <c r="A46" s="163"/>
      <c r="B46" s="45"/>
      <c r="C46" s="164"/>
      <c r="D46" s="166"/>
      <c r="E46" s="167"/>
      <c r="F46" s="168"/>
      <c r="G46" s="169"/>
      <c r="H46" s="171"/>
      <c r="I46" s="21"/>
      <c r="J46" s="76">
        <v>606</v>
      </c>
      <c r="K46" s="172" t="s">
        <v>94</v>
      </c>
      <c r="L46" s="157"/>
      <c r="N46" s="173"/>
      <c r="P46" s="109"/>
    </row>
    <row r="47" spans="1:29" s="16" customFormat="1" ht="22.5" customHeight="1" x14ac:dyDescent="0.3">
      <c r="A47" s="163"/>
      <c r="B47" s="45"/>
      <c r="C47" s="164"/>
      <c r="D47" s="56"/>
      <c r="E47" s="57"/>
      <c r="F47" s="33"/>
      <c r="G47" s="58"/>
      <c r="H47" s="59"/>
      <c r="I47" s="21"/>
      <c r="J47" s="60"/>
      <c r="K47" s="175"/>
      <c r="L47" s="176"/>
      <c r="M47"/>
      <c r="N47" s="132"/>
      <c r="P47" s="109"/>
      <c r="Q47" s="142"/>
      <c r="R47" s="2"/>
      <c r="S47" s="2"/>
      <c r="T47" s="2"/>
      <c r="U47" s="2"/>
      <c r="V47" s="2"/>
      <c r="W47" s="2"/>
      <c r="X47"/>
      <c r="Y47"/>
      <c r="Z47"/>
      <c r="AA47"/>
      <c r="AB47"/>
      <c r="AC47"/>
    </row>
    <row r="48" spans="1:29" ht="81" customHeight="1" x14ac:dyDescent="0.3">
      <c r="A48" s="113">
        <f>'Unit Data from Audit Worksheet'!A34</f>
        <v>947</v>
      </c>
      <c r="B48" s="54"/>
      <c r="C48" s="112" t="str">
        <f>'Unit Data from Audit Worksheet'!D34</f>
        <v>First name of finance officer or interim finance officer (please enter “vacant” for first name if the position is currently vacant)</v>
      </c>
      <c r="D48" s="126"/>
      <c r="E48" s="88">
        <f>'Unit Data from Audit Worksheet'!F34</f>
        <v>0</v>
      </c>
      <c r="F48" s="120" t="str">
        <f>'Unit Data from Audit Worksheet'!G34</f>
        <v>Please do not leave blank</v>
      </c>
      <c r="G48" s="122"/>
      <c r="H48" s="119"/>
      <c r="I48" s="21"/>
      <c r="J48" s="79">
        <v>947</v>
      </c>
      <c r="K48" s="177" t="s">
        <v>72</v>
      </c>
      <c r="L48" s="178">
        <f t="shared" ref="L48:L59" si="7">IF(D48="",E48,D48)</f>
        <v>0</v>
      </c>
      <c r="N48" s="173"/>
      <c r="P48" s="109"/>
      <c r="Q48" s="41"/>
    </row>
    <row r="49" spans="1:29" ht="79.8" customHeight="1" x14ac:dyDescent="0.3">
      <c r="A49" s="113">
        <f>'Unit Data from Audit Worksheet'!A35</f>
        <v>948</v>
      </c>
      <c r="B49" s="54"/>
      <c r="C49" s="112" t="str">
        <f>'Unit Data from Audit Worksheet'!D35</f>
        <v>Last name of finance officer or interim finance officer (please enter “vacant” for last name if the position is currently vacant)</v>
      </c>
      <c r="D49" s="126"/>
      <c r="E49" s="179">
        <f>'Unit Data from Audit Worksheet'!F35</f>
        <v>0</v>
      </c>
      <c r="F49" s="120" t="str">
        <f>'Unit Data from Audit Worksheet'!G35</f>
        <v>Please do not leave blank</v>
      </c>
      <c r="G49" s="122"/>
      <c r="H49" s="119"/>
      <c r="I49" s="21"/>
      <c r="J49" s="79">
        <v>948</v>
      </c>
      <c r="K49" s="177" t="s">
        <v>73</v>
      </c>
      <c r="L49" s="178">
        <f t="shared" si="7"/>
        <v>0</v>
      </c>
      <c r="N49" s="173"/>
      <c r="P49" s="109"/>
    </row>
    <row r="50" spans="1:29" ht="61.5" customHeight="1" x14ac:dyDescent="0.3">
      <c r="A50" s="113">
        <f>'Unit Data from Audit Worksheet'!A36</f>
        <v>949</v>
      </c>
      <c r="B50" s="54"/>
      <c r="C50" s="112" t="str">
        <f>'Unit Data from Audit Worksheet'!D36</f>
        <v>Is the finance officer serving in a permanent role or an interim role? (select permanent/interim/vacant)</v>
      </c>
      <c r="D50" s="126"/>
      <c r="E50" s="88">
        <f>'Unit Data from Audit Worksheet'!F36</f>
        <v>0</v>
      </c>
      <c r="F50" s="120" t="str">
        <f>'Unit Data from Audit Worksheet'!G36</f>
        <v>Please do not leave blank</v>
      </c>
      <c r="G50" s="122"/>
      <c r="H50" s="119"/>
      <c r="I50" s="21"/>
      <c r="J50" s="79">
        <v>949</v>
      </c>
      <c r="K50" s="177" t="s">
        <v>91</v>
      </c>
      <c r="L50" s="178">
        <f t="shared" si="7"/>
        <v>0</v>
      </c>
      <c r="N50" s="173"/>
      <c r="P50" s="109"/>
    </row>
    <row r="51" spans="1:29" ht="69.599999999999994" customHeight="1" x14ac:dyDescent="0.3">
      <c r="A51" s="113">
        <f>'Unit Data from Audit Worksheet'!A37</f>
        <v>950</v>
      </c>
      <c r="B51" s="54"/>
      <c r="C51" s="112" t="str">
        <f>'Unit Data from Audit Worksheet'!D37</f>
        <v>Has the finance officer been formally appointed by the local government, public authority, or designated official?  (Y/N)</v>
      </c>
      <c r="D51" s="126"/>
      <c r="E51" s="88">
        <f>'Unit Data from Audit Worksheet'!F37</f>
        <v>0</v>
      </c>
      <c r="F51" s="120" t="str">
        <f>'Unit Data from Audit Worksheet'!G37</f>
        <v>Please do not leave blank</v>
      </c>
      <c r="G51" s="122"/>
      <c r="H51" s="119"/>
      <c r="I51" s="21"/>
      <c r="J51" s="79">
        <v>950</v>
      </c>
      <c r="K51" s="177" t="s">
        <v>92</v>
      </c>
      <c r="L51" s="178">
        <f t="shared" si="7"/>
        <v>0</v>
      </c>
      <c r="N51" s="173"/>
      <c r="P51" s="109"/>
    </row>
    <row r="52" spans="1:29" ht="81.599999999999994" customHeight="1" x14ac:dyDescent="0.3">
      <c r="A52" s="113">
        <f>'Unit Data from Audit Worksheet'!A38</f>
        <v>952</v>
      </c>
      <c r="B52" s="54"/>
      <c r="C52" s="112" t="str">
        <f>'Unit Data from Audit Worksheet'!D38</f>
        <v>Date on which the local government, public authority, or designated official appointed the finance officer?     Date Format  MM/DD/YYYY</v>
      </c>
      <c r="D52" s="126"/>
      <c r="E52" s="403" t="str">
        <f>IF('Unit Data from Audit Worksheet'!F38&gt;0,'Unit Data from Audit Worksheet'!F38," ")</f>
        <v xml:space="preserve"> </v>
      </c>
      <c r="F52" s="120" t="str">
        <f>'Unit Data from Audit Worksheet'!G38</f>
        <v>Leave blank if data not available</v>
      </c>
      <c r="G52" s="122"/>
      <c r="H52" s="119"/>
      <c r="I52" s="21"/>
      <c r="J52" s="79">
        <v>952</v>
      </c>
      <c r="K52" s="177" t="s">
        <v>93</v>
      </c>
      <c r="L52" s="180" t="str">
        <f t="shared" si="7"/>
        <v xml:space="preserve"> </v>
      </c>
      <c r="N52" s="173"/>
      <c r="P52" s="109"/>
    </row>
    <row r="53" spans="1:29" ht="30.75" customHeight="1" x14ac:dyDescent="0.3">
      <c r="A53" s="181">
        <f>'Unit Data from Audit Worksheet'!A46</f>
        <v>960</v>
      </c>
      <c r="B53" s="84"/>
      <c r="C53" s="85" t="str">
        <f>'Unit Data from Audit Worksheet'!B46</f>
        <v>Name of Finance Officer</v>
      </c>
      <c r="D53" s="126"/>
      <c r="E53" s="182">
        <f>'Unit Data from Audit Worksheet'!D46</f>
        <v>0</v>
      </c>
      <c r="F53" s="183" t="str">
        <f>'Unit Data from Audit Worksheet'!F46</f>
        <v>Required</v>
      </c>
      <c r="G53" s="122"/>
      <c r="H53" s="119"/>
      <c r="I53" s="21"/>
      <c r="J53" s="87">
        <v>960</v>
      </c>
      <c r="K53" s="184" t="s">
        <v>87</v>
      </c>
      <c r="L53" s="185">
        <f t="shared" si="7"/>
        <v>0</v>
      </c>
      <c r="N53" s="156"/>
      <c r="P53" s="109"/>
    </row>
    <row r="54" spans="1:29" ht="30.75" customHeight="1" x14ac:dyDescent="0.3">
      <c r="A54" s="181">
        <f>'Unit Data from Audit Worksheet'!A47</f>
        <v>962</v>
      </c>
      <c r="B54" s="84"/>
      <c r="C54" s="85" t="str">
        <f>'Unit Data from Audit Worksheet'!B47</f>
        <v>Title of Official</v>
      </c>
      <c r="D54" s="126"/>
      <c r="E54" s="182">
        <f>'Unit Data from Audit Worksheet'!D47</f>
        <v>0</v>
      </c>
      <c r="F54" s="183" t="str">
        <f>'Unit Data from Audit Worksheet'!F47</f>
        <v>Required</v>
      </c>
      <c r="G54" s="122"/>
      <c r="H54" s="119"/>
      <c r="I54" s="21"/>
      <c r="J54" s="87">
        <v>962</v>
      </c>
      <c r="K54" s="184" t="s">
        <v>68</v>
      </c>
      <c r="L54" s="185">
        <f t="shared" si="7"/>
        <v>0</v>
      </c>
      <c r="N54" s="156"/>
      <c r="P54" s="109"/>
    </row>
    <row r="55" spans="1:29" ht="30.75" customHeight="1" x14ac:dyDescent="0.3">
      <c r="A55" s="181">
        <f>'Unit Data from Audit Worksheet'!A48</f>
        <v>964</v>
      </c>
      <c r="B55" s="84"/>
      <c r="C55" s="86" t="str">
        <f>'Unit Data from Audit Worksheet'!B48</f>
        <v>Date                        (Enter as "MM/DD/YYYY")</v>
      </c>
      <c r="D55" s="126"/>
      <c r="E55" s="186">
        <f>'Unit Data from Audit Worksheet'!D48</f>
        <v>0</v>
      </c>
      <c r="F55" s="183" t="str">
        <f>'Unit Data from Audit Worksheet'!F48</f>
        <v>Required</v>
      </c>
      <c r="G55" s="354"/>
      <c r="H55" s="119"/>
      <c r="I55" s="21"/>
      <c r="J55" s="87">
        <v>964</v>
      </c>
      <c r="K55" s="184" t="s">
        <v>102</v>
      </c>
      <c r="L55" s="187">
        <f t="shared" si="7"/>
        <v>0</v>
      </c>
      <c r="N55" s="156"/>
      <c r="P55" s="109"/>
    </row>
    <row r="56" spans="1:29" ht="30.75" customHeight="1" x14ac:dyDescent="0.3">
      <c r="A56" s="181">
        <f>'Unit Data from Audit Worksheet'!A49</f>
        <v>966</v>
      </c>
      <c r="B56" s="84"/>
      <c r="C56" s="85" t="s">
        <v>230</v>
      </c>
      <c r="D56" s="126"/>
      <c r="E56" s="353" t="str">
        <f>_xlfn.TEXTJOIN(",",,TEXT('Unit Data from Audit Worksheet'!D49,"###-###-####")," "&amp;'Unit Data from Audit Worksheet'!D50)</f>
        <v xml:space="preserve">--, </v>
      </c>
      <c r="F56" s="183" t="str">
        <f>'Unit Data from Audit Worksheet'!F49</f>
        <v>Required</v>
      </c>
      <c r="G56" s="122"/>
      <c r="H56" s="119"/>
      <c r="I56" s="21"/>
      <c r="J56" s="87">
        <v>966</v>
      </c>
      <c r="K56" s="184" t="s">
        <v>70</v>
      </c>
      <c r="L56" s="185" t="str">
        <f t="shared" si="7"/>
        <v xml:space="preserve">--, </v>
      </c>
      <c r="N56" s="156"/>
      <c r="P56" s="109"/>
    </row>
    <row r="57" spans="1:29" ht="30.75" customHeight="1" x14ac:dyDescent="0.3">
      <c r="A57" s="181">
        <f>'Unit Data from Audit Worksheet'!A51</f>
        <v>968</v>
      </c>
      <c r="B57" s="84"/>
      <c r="C57" s="85" t="str">
        <f>'Unit Data from Audit Worksheet'!B51</f>
        <v>E-mail address</v>
      </c>
      <c r="D57" s="126"/>
      <c r="E57" s="182">
        <f>'Unit Data from Audit Worksheet'!D51</f>
        <v>0</v>
      </c>
      <c r="F57" s="183" t="str">
        <f>'Unit Data from Audit Worksheet'!F51</f>
        <v>Required</v>
      </c>
      <c r="G57" s="122"/>
      <c r="H57" s="119"/>
      <c r="I57" s="21"/>
      <c r="J57" s="87">
        <v>968</v>
      </c>
      <c r="K57" s="184" t="s">
        <v>71</v>
      </c>
      <c r="L57" s="185">
        <f t="shared" si="7"/>
        <v>0</v>
      </c>
      <c r="N57" s="156"/>
      <c r="P57" s="109"/>
    </row>
    <row r="58" spans="1:29" ht="75.599999999999994" customHeight="1" x14ac:dyDescent="0.3">
      <c r="A58" s="188">
        <v>980</v>
      </c>
      <c r="B58" s="128" t="s">
        <v>117</v>
      </c>
      <c r="C58" s="134" t="str">
        <f>'TD Info Completed by Auditor'!B26</f>
        <v>Date the auditor presented or plans to present Financial Performance Indicators of Concern (FPIC) to the Governing Board.  If there are no FPICs to present to the governing board,  enter "7/1/2024" to indicate that an FPIC response is not required.</v>
      </c>
      <c r="D58" s="126"/>
      <c r="E58" s="445" t="str">
        <f>IF('TD Info Completed by Auditor'!C26&gt;0,'TD Info Completed by Auditor'!C26," ")</f>
        <v xml:space="preserve"> </v>
      </c>
      <c r="F58" s="189" t="s">
        <v>131</v>
      </c>
      <c r="G58" s="122"/>
      <c r="H58" s="119"/>
      <c r="I58" s="21"/>
      <c r="J58" s="135">
        <v>980</v>
      </c>
      <c r="K58" s="136" t="s">
        <v>115</v>
      </c>
      <c r="L58" s="190" t="str">
        <f t="shared" si="7"/>
        <v xml:space="preserve"> </v>
      </c>
      <c r="N58" s="212" t="s">
        <v>132</v>
      </c>
      <c r="P58" s="109"/>
    </row>
    <row r="59" spans="1:29" s="209" customFormat="1" ht="75.599999999999994" customHeight="1" x14ac:dyDescent="0.3">
      <c r="A59" s="188">
        <f>'TD Info Completed by Auditor'!A25</f>
        <v>1079</v>
      </c>
      <c r="B59" s="128"/>
      <c r="C59" s="134" t="str">
        <f>'TD Info Completed by Auditor'!B25</f>
        <v>What date was the audit report submitted to the LGC?  (Note audit reports are due four months after fiscal year end regardless of the contract submission date.)</v>
      </c>
      <c r="D59" s="126"/>
      <c r="E59" s="445">
        <f>'TD Info Completed by Auditor'!C25</f>
        <v>0</v>
      </c>
      <c r="F59" s="477"/>
      <c r="G59" s="122"/>
      <c r="H59" s="119"/>
      <c r="I59" s="21"/>
      <c r="J59" s="478">
        <v>1079</v>
      </c>
      <c r="K59" s="479" t="s">
        <v>305</v>
      </c>
      <c r="L59" s="190">
        <f t="shared" si="7"/>
        <v>0</v>
      </c>
      <c r="M59" s="95"/>
      <c r="N59" s="212"/>
      <c r="P59" s="109"/>
      <c r="Q59" s="142"/>
      <c r="X59" s="95"/>
      <c r="Y59" s="95"/>
      <c r="Z59" s="95"/>
      <c r="AA59" s="95"/>
      <c r="AB59" s="95"/>
      <c r="AC59" s="95"/>
    </row>
    <row r="60" spans="1:29" ht="83.4" customHeight="1" x14ac:dyDescent="0.3">
      <c r="A60" s="163"/>
      <c r="B60" s="45"/>
      <c r="C60" s="164"/>
      <c r="D60" s="166"/>
      <c r="E60" s="167"/>
      <c r="F60" s="168"/>
      <c r="G60" s="169"/>
      <c r="H60" s="170"/>
      <c r="I60" s="21"/>
      <c r="J60" s="79">
        <v>999</v>
      </c>
      <c r="K60" s="177" t="s">
        <v>31</v>
      </c>
      <c r="L60" s="442">
        <f>'Unit Data from Audit Worksheet'!D3</f>
        <v>601725</v>
      </c>
      <c r="N60" s="191" t="s">
        <v>327</v>
      </c>
      <c r="O60" s="191" t="s">
        <v>130</v>
      </c>
      <c r="P60" s="109"/>
    </row>
    <row r="61" spans="1:29" x14ac:dyDescent="0.3">
      <c r="A61" s="100"/>
      <c r="B61" s="100"/>
      <c r="C61" s="100"/>
      <c r="D61" s="100"/>
      <c r="E61" s="100"/>
      <c r="F61" s="100"/>
      <c r="G61" s="100"/>
      <c r="H61" s="100"/>
      <c r="I61" s="100"/>
      <c r="J61" s="2"/>
      <c r="K61" s="2"/>
      <c r="L61" s="2"/>
      <c r="N61" s="3"/>
      <c r="P61" s="109"/>
    </row>
    <row r="62" spans="1:29" s="209" customFormat="1" ht="16.2" customHeight="1" x14ac:dyDescent="0.3">
      <c r="A62" s="100"/>
      <c r="B62" s="100"/>
      <c r="C62" s="100"/>
      <c r="D62" s="100"/>
      <c r="E62" s="100"/>
      <c r="F62" s="100"/>
      <c r="G62" s="100"/>
      <c r="H62" s="100"/>
      <c r="I62" s="100"/>
      <c r="M62"/>
      <c r="N62" s="3"/>
      <c r="P62" s="109"/>
      <c r="Q62" s="142"/>
      <c r="X62"/>
      <c r="Y62"/>
      <c r="Z62"/>
      <c r="AA62"/>
      <c r="AB62"/>
      <c r="AC62"/>
    </row>
    <row r="63" spans="1:29" ht="19.2" customHeight="1" x14ac:dyDescent="0.3">
      <c r="C63" s="397"/>
      <c r="D63" s="193"/>
      <c r="E63" s="194"/>
      <c r="F63" s="194"/>
      <c r="G63" s="195"/>
      <c r="H63" s="194"/>
      <c r="I63" s="196"/>
      <c r="K63" s="439" t="s">
        <v>271</v>
      </c>
      <c r="L63" s="443">
        <f>SUM(L4:L46)</f>
        <v>601785</v>
      </c>
      <c r="N63" s="3"/>
      <c r="P63" s="109"/>
    </row>
    <row r="64" spans="1:29" ht="19.8" customHeight="1" x14ac:dyDescent="0.3">
      <c r="A64"/>
      <c r="B64"/>
      <c r="C64"/>
      <c r="D64"/>
      <c r="E64"/>
      <c r="F64" s="194"/>
      <c r="G64" s="195"/>
      <c r="H64" s="194"/>
      <c r="I64" s="196"/>
      <c r="K64" s="438" t="s">
        <v>241</v>
      </c>
      <c r="L64" s="443"/>
      <c r="N64" s="3"/>
      <c r="P64" s="109"/>
    </row>
    <row r="65" spans="1:16" ht="20.399999999999999" customHeight="1" x14ac:dyDescent="0.7">
      <c r="B65" s="2"/>
      <c r="C65" s="2"/>
      <c r="D65" s="40"/>
      <c r="E65" s="47"/>
      <c r="F65" s="40"/>
      <c r="G65" s="195"/>
      <c r="H65" s="194"/>
      <c r="I65" s="196"/>
      <c r="J65" s="67"/>
      <c r="K65" s="66"/>
      <c r="L65" s="443">
        <f>L63-L64</f>
        <v>601785</v>
      </c>
      <c r="N65" s="3"/>
      <c r="P65" s="109"/>
    </row>
    <row r="66" spans="1:16" ht="25.2" customHeight="1" x14ac:dyDescent="0.3">
      <c r="A66" s="100"/>
      <c r="B66" s="100"/>
      <c r="C66" s="100"/>
      <c r="D66" s="100"/>
      <c r="E66" s="100"/>
      <c r="F66" s="194"/>
      <c r="G66" s="195"/>
      <c r="H66" s="194"/>
      <c r="I66" s="196"/>
      <c r="K66" s="8"/>
      <c r="L66" s="197"/>
      <c r="P66" s="109"/>
    </row>
    <row r="67" spans="1:16" x14ac:dyDescent="0.3">
      <c r="A67" s="100"/>
      <c r="B67" s="100"/>
      <c r="C67" s="100"/>
      <c r="D67" s="100"/>
      <c r="E67" s="100"/>
      <c r="F67" s="194"/>
      <c r="G67" s="195"/>
      <c r="H67" s="194"/>
      <c r="I67" s="196"/>
      <c r="K67" s="8"/>
      <c r="L67" s="197"/>
      <c r="P67" s="109"/>
    </row>
    <row r="68" spans="1:16" ht="18.75" customHeight="1" x14ac:dyDescent="0.3">
      <c r="A68" s="100"/>
      <c r="B68" s="100"/>
      <c r="C68" s="100"/>
      <c r="D68" s="100"/>
      <c r="E68" s="100"/>
      <c r="F68" s="194"/>
      <c r="G68" s="195"/>
      <c r="H68" s="194"/>
      <c r="I68" s="196"/>
      <c r="K68" s="8"/>
      <c r="L68" s="197"/>
      <c r="P68" s="109"/>
    </row>
    <row r="69" spans="1:16" ht="30.75" customHeight="1" x14ac:dyDescent="0.3">
      <c r="A69" s="100"/>
      <c r="B69" s="100"/>
      <c r="C69" s="100"/>
      <c r="D69" s="100"/>
      <c r="E69" s="100"/>
      <c r="F69" s="194"/>
      <c r="G69" s="195"/>
      <c r="H69" s="194"/>
      <c r="I69" s="196"/>
      <c r="K69" s="8"/>
      <c r="L69" s="197"/>
      <c r="P69" s="109"/>
    </row>
    <row r="70" spans="1:16" ht="30.75" customHeight="1" x14ac:dyDescent="0.3">
      <c r="A70" s="100"/>
      <c r="B70" s="100"/>
      <c r="C70" s="100"/>
      <c r="D70" s="100"/>
      <c r="E70" s="100"/>
      <c r="F70" s="194"/>
      <c r="G70" s="195"/>
      <c r="H70" s="194"/>
      <c r="I70" s="196"/>
      <c r="K70" s="8"/>
      <c r="L70" s="197"/>
      <c r="P70" s="109"/>
    </row>
    <row r="71" spans="1:16" ht="30.75" customHeight="1" x14ac:dyDescent="0.3">
      <c r="A71" s="100"/>
      <c r="B71" s="100"/>
      <c r="C71" s="100"/>
      <c r="D71" s="100"/>
      <c r="E71" s="100"/>
      <c r="F71" s="194"/>
      <c r="G71" s="195"/>
      <c r="H71" s="194"/>
      <c r="I71" s="196"/>
      <c r="K71" s="8"/>
      <c r="L71" s="197"/>
      <c r="P71" s="109"/>
    </row>
    <row r="72" spans="1:16" ht="30.75" customHeight="1" x14ac:dyDescent="0.3">
      <c r="A72" s="100"/>
      <c r="B72" s="100"/>
      <c r="C72" s="100"/>
      <c r="D72" s="100"/>
      <c r="E72" s="100"/>
      <c r="F72" s="194"/>
      <c r="G72" s="195"/>
      <c r="H72" s="194"/>
      <c r="I72" s="196"/>
      <c r="K72" s="8"/>
      <c r="L72" s="197"/>
      <c r="P72" s="109"/>
    </row>
    <row r="73" spans="1:16" ht="30.75" customHeight="1" x14ac:dyDescent="0.3">
      <c r="A73" s="100"/>
      <c r="B73" s="100"/>
      <c r="C73" s="100"/>
      <c r="D73" s="100"/>
      <c r="E73" s="100"/>
      <c r="F73" s="194"/>
      <c r="G73" s="195"/>
      <c r="H73" s="194"/>
      <c r="I73" s="196"/>
      <c r="K73" s="8"/>
      <c r="L73" s="197"/>
      <c r="P73" s="109"/>
    </row>
    <row r="74" spans="1:16" x14ac:dyDescent="0.3">
      <c r="A74" s="100"/>
      <c r="B74" s="100"/>
      <c r="C74" s="100"/>
      <c r="D74" s="100"/>
      <c r="E74" s="100"/>
      <c r="I74" s="196"/>
      <c r="K74" s="8"/>
      <c r="L74" s="197"/>
      <c r="P74" s="109"/>
    </row>
    <row r="75" spans="1:16" x14ac:dyDescent="0.3">
      <c r="A75" s="100"/>
      <c r="B75" s="100"/>
      <c r="C75" s="100"/>
      <c r="D75" s="100"/>
      <c r="E75" s="100"/>
      <c r="I75" s="196"/>
      <c r="L75" s="197"/>
      <c r="P75" s="109"/>
    </row>
    <row r="76" spans="1:16" x14ac:dyDescent="0.3">
      <c r="A76" s="4"/>
      <c r="B76" s="198"/>
      <c r="C76" s="19"/>
      <c r="D76" s="39"/>
      <c r="I76" s="196"/>
      <c r="L76" s="197"/>
      <c r="P76" s="109"/>
    </row>
    <row r="77" spans="1:16" x14ac:dyDescent="0.3">
      <c r="A77" s="4"/>
      <c r="B77" s="198"/>
      <c r="C77" s="19"/>
      <c r="D77" s="39"/>
      <c r="L77" s="197"/>
      <c r="P77" s="109"/>
    </row>
    <row r="78" spans="1:16" x14ac:dyDescent="0.3">
      <c r="D78" s="39"/>
      <c r="P78" s="109"/>
    </row>
    <row r="79" spans="1:16" x14ac:dyDescent="0.3">
      <c r="D79" s="39"/>
      <c r="P79" s="109"/>
    </row>
    <row r="80" spans="1:16" x14ac:dyDescent="0.3">
      <c r="D80" s="39"/>
      <c r="P80" s="109"/>
    </row>
    <row r="81" spans="1:16" x14ac:dyDescent="0.3">
      <c r="D81" s="39"/>
      <c r="P81" s="109"/>
    </row>
    <row r="82" spans="1:16" x14ac:dyDescent="0.3">
      <c r="A82" s="4"/>
      <c r="B82" s="198"/>
      <c r="C82" s="19"/>
      <c r="D82" s="39"/>
      <c r="P82" s="109"/>
    </row>
    <row r="83" spans="1:16" x14ac:dyDescent="0.3">
      <c r="A83" s="4"/>
      <c r="B83" s="198"/>
      <c r="C83" s="19"/>
      <c r="D83" s="39"/>
      <c r="P83" s="109"/>
    </row>
    <row r="84" spans="1:16" x14ac:dyDescent="0.3">
      <c r="D84" s="39"/>
      <c r="P84" s="109"/>
    </row>
    <row r="85" spans="1:16" x14ac:dyDescent="0.3">
      <c r="D85" s="39"/>
      <c r="P85" s="109"/>
    </row>
    <row r="86" spans="1:16" x14ac:dyDescent="0.3">
      <c r="D86" s="39"/>
      <c r="P86" s="109"/>
    </row>
    <row r="87" spans="1:16" x14ac:dyDescent="0.3">
      <c r="D87" s="39"/>
      <c r="P87" s="109"/>
    </row>
    <row r="88" spans="1:16" x14ac:dyDescent="0.3">
      <c r="A88" s="4"/>
      <c r="B88" s="198"/>
      <c r="C88" s="19"/>
      <c r="D88" s="39"/>
      <c r="P88" s="109"/>
    </row>
    <row r="89" spans="1:16" x14ac:dyDescent="0.3">
      <c r="A89" s="4"/>
      <c r="B89" s="198"/>
      <c r="C89" s="19"/>
      <c r="D89" s="39"/>
      <c r="P89" s="109"/>
    </row>
    <row r="90" spans="1:16" x14ac:dyDescent="0.3">
      <c r="D90" s="39"/>
      <c r="P90" s="109"/>
    </row>
    <row r="91" spans="1:16" x14ac:dyDescent="0.3">
      <c r="D91" s="39"/>
      <c r="P91" s="109"/>
    </row>
    <row r="92" spans="1:16" x14ac:dyDescent="0.3">
      <c r="D92" s="39"/>
      <c r="P92" s="109"/>
    </row>
    <row r="93" spans="1:16" x14ac:dyDescent="0.3">
      <c r="D93" s="39"/>
      <c r="P93" s="109"/>
    </row>
    <row r="94" spans="1:16" x14ac:dyDescent="0.3">
      <c r="A94" s="4"/>
      <c r="B94" s="198"/>
      <c r="C94" s="19"/>
      <c r="D94" s="39"/>
      <c r="P94" s="109"/>
    </row>
    <row r="95" spans="1:16" x14ac:dyDescent="0.3">
      <c r="A95" s="4"/>
      <c r="B95" s="198"/>
      <c r="C95" s="19"/>
      <c r="D95" s="39"/>
      <c r="P95" s="109"/>
    </row>
    <row r="96" spans="1:16" x14ac:dyDescent="0.3">
      <c r="A96" s="4"/>
      <c r="B96" s="198"/>
      <c r="C96" s="19"/>
      <c r="D96" s="39"/>
      <c r="P96" s="109"/>
    </row>
    <row r="97" spans="1:16" x14ac:dyDescent="0.3">
      <c r="A97" s="4"/>
      <c r="B97" s="198"/>
      <c r="C97" s="19"/>
      <c r="D97" s="39"/>
      <c r="P97" s="109"/>
    </row>
    <row r="98" spans="1:16" x14ac:dyDescent="0.3">
      <c r="D98" s="39"/>
      <c r="P98" s="109"/>
    </row>
    <row r="99" spans="1:16" x14ac:dyDescent="0.3">
      <c r="D99" s="39"/>
      <c r="P99" s="109"/>
    </row>
    <row r="100" spans="1:16" x14ac:dyDescent="0.3">
      <c r="D100" s="39"/>
      <c r="P100" s="109"/>
    </row>
    <row r="101" spans="1:16" x14ac:dyDescent="0.3">
      <c r="A101" s="4"/>
      <c r="B101" s="198"/>
      <c r="C101" s="19"/>
      <c r="D101" s="39"/>
      <c r="P101" s="109"/>
    </row>
    <row r="102" spans="1:16" x14ac:dyDescent="0.3">
      <c r="A102" s="4"/>
      <c r="B102" s="198"/>
      <c r="C102" s="19"/>
      <c r="D102" s="39"/>
      <c r="P102" s="109"/>
    </row>
    <row r="103" spans="1:16" x14ac:dyDescent="0.3">
      <c r="A103" s="4"/>
      <c r="B103" s="198"/>
      <c r="C103" s="19"/>
      <c r="D103" s="39"/>
      <c r="P103" s="109"/>
    </row>
    <row r="104" spans="1:16" x14ac:dyDescent="0.3">
      <c r="A104" s="4"/>
      <c r="B104" s="198"/>
      <c r="C104" s="19"/>
      <c r="D104" s="39"/>
      <c r="P104" s="109"/>
    </row>
    <row r="105" spans="1:16" x14ac:dyDescent="0.3">
      <c r="A105" s="4"/>
      <c r="B105" s="198"/>
      <c r="C105" s="19"/>
      <c r="D105" s="39"/>
      <c r="P105" s="109"/>
    </row>
    <row r="106" spans="1:16" x14ac:dyDescent="0.3">
      <c r="A106" s="4"/>
      <c r="B106" s="198"/>
      <c r="C106" s="19"/>
      <c r="D106" s="39"/>
      <c r="P106" s="109"/>
    </row>
    <row r="107" spans="1:16" x14ac:dyDescent="0.3">
      <c r="A107" s="4"/>
      <c r="B107" s="198"/>
      <c r="C107" s="19"/>
      <c r="D107" s="39"/>
      <c r="P107" s="109"/>
    </row>
    <row r="108" spans="1:16" x14ac:dyDescent="0.3">
      <c r="A108" s="4"/>
      <c r="B108" s="198"/>
      <c r="C108" s="19"/>
      <c r="D108" s="39"/>
      <c r="P108" s="109"/>
    </row>
    <row r="109" spans="1:16" x14ac:dyDescent="0.3">
      <c r="A109" s="4"/>
      <c r="B109" s="198"/>
      <c r="C109" s="19"/>
      <c r="D109" s="39"/>
      <c r="P109" s="109"/>
    </row>
    <row r="110" spans="1:16" x14ac:dyDescent="0.3">
      <c r="A110" s="4"/>
      <c r="B110" s="198"/>
      <c r="C110" s="19"/>
      <c r="D110" s="39"/>
      <c r="P110" s="109"/>
    </row>
    <row r="111" spans="1:16" x14ac:dyDescent="0.3">
      <c r="A111" s="4"/>
      <c r="B111" s="198"/>
      <c r="C111" s="19"/>
      <c r="D111" s="39"/>
      <c r="P111" s="109"/>
    </row>
    <row r="112" spans="1:16" x14ac:dyDescent="0.3">
      <c r="A112" s="4"/>
      <c r="B112" s="198"/>
      <c r="C112" s="19"/>
      <c r="D112" s="39"/>
      <c r="P112" s="109"/>
    </row>
    <row r="113" spans="1:16" x14ac:dyDescent="0.3">
      <c r="A113" s="4"/>
      <c r="B113" s="198"/>
      <c r="C113" s="19"/>
      <c r="D113" s="39"/>
      <c r="P113" s="109"/>
    </row>
    <row r="114" spans="1:16" x14ac:dyDescent="0.3">
      <c r="A114" s="4"/>
      <c r="B114" s="198"/>
      <c r="C114" s="19"/>
      <c r="D114" s="39"/>
      <c r="P114" s="109"/>
    </row>
    <row r="115" spans="1:16" x14ac:dyDescent="0.3">
      <c r="A115" s="4"/>
      <c r="B115" s="198"/>
      <c r="C115" s="19"/>
      <c r="D115" s="39"/>
      <c r="P115" s="109"/>
    </row>
    <row r="116" spans="1:16" x14ac:dyDescent="0.3">
      <c r="A116" s="4"/>
      <c r="B116" s="198"/>
      <c r="C116" s="19"/>
      <c r="D116" s="39"/>
      <c r="P116" s="109"/>
    </row>
    <row r="117" spans="1:16" x14ac:dyDescent="0.3">
      <c r="A117" s="4"/>
      <c r="B117" s="198"/>
      <c r="C117" s="19"/>
      <c r="D117" s="39"/>
      <c r="P117" s="109"/>
    </row>
    <row r="118" spans="1:16" x14ac:dyDescent="0.3">
      <c r="A118" s="4"/>
      <c r="B118" s="198"/>
      <c r="C118" s="19"/>
      <c r="D118" s="39"/>
      <c r="P118" s="109"/>
    </row>
    <row r="119" spans="1:16" x14ac:dyDescent="0.3">
      <c r="A119" s="4"/>
      <c r="B119" s="198"/>
      <c r="C119" s="19"/>
      <c r="D119" s="39"/>
      <c r="P119" s="109"/>
    </row>
    <row r="120" spans="1:16" x14ac:dyDescent="0.3">
      <c r="A120" s="4"/>
      <c r="B120" s="198"/>
      <c r="C120" s="19"/>
      <c r="D120" s="39"/>
      <c r="P120" s="109"/>
    </row>
    <row r="121" spans="1:16" x14ac:dyDescent="0.3">
      <c r="A121" s="4"/>
      <c r="B121" s="198"/>
      <c r="C121" s="19"/>
      <c r="D121" s="39"/>
      <c r="P121" s="109"/>
    </row>
    <row r="122" spans="1:16" x14ac:dyDescent="0.3">
      <c r="A122" s="4"/>
      <c r="B122" s="198"/>
      <c r="C122" s="19"/>
      <c r="D122" s="39"/>
      <c r="P122" s="109"/>
    </row>
    <row r="123" spans="1:16" x14ac:dyDescent="0.3">
      <c r="A123" s="4"/>
      <c r="B123" s="198"/>
      <c r="C123" s="19"/>
      <c r="D123" s="39"/>
      <c r="P123" s="109"/>
    </row>
    <row r="124" spans="1:16" x14ac:dyDescent="0.3">
      <c r="A124" s="4"/>
      <c r="B124" s="198"/>
      <c r="C124" s="19"/>
      <c r="D124" s="39"/>
      <c r="P124" s="109"/>
    </row>
    <row r="125" spans="1:16" x14ac:dyDescent="0.3">
      <c r="A125" s="4"/>
      <c r="B125" s="198"/>
      <c r="C125" s="19"/>
      <c r="D125" s="39"/>
      <c r="P125" s="109"/>
    </row>
    <row r="126" spans="1:16" x14ac:dyDescent="0.3">
      <c r="A126" s="4"/>
      <c r="B126" s="198"/>
      <c r="C126" s="19"/>
      <c r="D126" s="39"/>
      <c r="P126" s="109"/>
    </row>
    <row r="127" spans="1:16" x14ac:dyDescent="0.3">
      <c r="A127" s="4"/>
      <c r="B127" s="198"/>
      <c r="C127" s="19"/>
      <c r="D127" s="39"/>
      <c r="P127" s="109"/>
    </row>
    <row r="128" spans="1:16" x14ac:dyDescent="0.3">
      <c r="A128" s="4"/>
      <c r="B128" s="198"/>
      <c r="C128" s="19"/>
      <c r="D128" s="39"/>
      <c r="P128" s="109"/>
    </row>
    <row r="129" spans="1:16" x14ac:dyDescent="0.3">
      <c r="A129" s="4"/>
      <c r="B129" s="198"/>
      <c r="C129" s="19"/>
      <c r="D129" s="39"/>
      <c r="P129" s="109"/>
    </row>
    <row r="130" spans="1:16" x14ac:dyDescent="0.3">
      <c r="A130" s="4"/>
      <c r="B130" s="198"/>
      <c r="C130" s="19"/>
      <c r="D130" s="39"/>
      <c r="P130" s="109"/>
    </row>
    <row r="131" spans="1:16" x14ac:dyDescent="0.3">
      <c r="A131" s="4"/>
      <c r="B131" s="198"/>
      <c r="C131" s="19"/>
      <c r="D131" s="39"/>
      <c r="P131" s="109"/>
    </row>
    <row r="132" spans="1:16" x14ac:dyDescent="0.3">
      <c r="A132" s="4"/>
      <c r="B132" s="198"/>
      <c r="C132" s="19"/>
      <c r="D132" s="39"/>
      <c r="P132" s="109"/>
    </row>
    <row r="133" spans="1:16" x14ac:dyDescent="0.3">
      <c r="A133" s="4"/>
      <c r="B133" s="198"/>
      <c r="C133" s="19"/>
      <c r="D133" s="39"/>
      <c r="P133" s="109"/>
    </row>
    <row r="134" spans="1:16" x14ac:dyDescent="0.3">
      <c r="A134" s="4"/>
      <c r="B134" s="198"/>
      <c r="C134" s="19"/>
      <c r="D134" s="39"/>
      <c r="P134" s="109"/>
    </row>
    <row r="135" spans="1:16" x14ac:dyDescent="0.3">
      <c r="A135" s="4"/>
      <c r="B135" s="198"/>
      <c r="C135" s="19"/>
      <c r="D135" s="39"/>
      <c r="P135" s="109"/>
    </row>
    <row r="136" spans="1:16" x14ac:dyDescent="0.3">
      <c r="A136" s="4"/>
      <c r="B136" s="198"/>
      <c r="C136" s="19"/>
      <c r="D136" s="39"/>
      <c r="P136" s="109"/>
    </row>
    <row r="137" spans="1:16" x14ac:dyDescent="0.3">
      <c r="A137" s="4"/>
      <c r="B137" s="198"/>
      <c r="C137" s="19"/>
      <c r="D137" s="39"/>
      <c r="P137" s="109"/>
    </row>
    <row r="138" spans="1:16" x14ac:dyDescent="0.3">
      <c r="A138" s="4"/>
      <c r="B138" s="198"/>
      <c r="C138" s="19"/>
      <c r="D138" s="39"/>
      <c r="P138" s="109"/>
    </row>
    <row r="139" spans="1:16" x14ac:dyDescent="0.3">
      <c r="A139" s="4"/>
      <c r="B139" s="198"/>
      <c r="C139" s="19"/>
      <c r="D139" s="39"/>
      <c r="P139" s="109"/>
    </row>
    <row r="140" spans="1:16" x14ac:dyDescent="0.3">
      <c r="A140" s="4"/>
      <c r="B140" s="198"/>
      <c r="C140" s="19"/>
      <c r="D140" s="39"/>
      <c r="P140" s="109"/>
    </row>
    <row r="141" spans="1:16" x14ac:dyDescent="0.3">
      <c r="A141" s="4"/>
      <c r="B141" s="198"/>
      <c r="C141" s="19"/>
      <c r="D141" s="39"/>
      <c r="P141" s="109"/>
    </row>
    <row r="142" spans="1:16" x14ac:dyDescent="0.3">
      <c r="A142" s="4"/>
      <c r="B142" s="198"/>
      <c r="C142" s="19"/>
      <c r="D142" s="39"/>
      <c r="P142" s="109"/>
    </row>
    <row r="143" spans="1:16" x14ac:dyDescent="0.3">
      <c r="A143" s="4"/>
      <c r="B143" s="198"/>
      <c r="C143" s="19"/>
      <c r="D143" s="39"/>
      <c r="P143" s="109"/>
    </row>
    <row r="144" spans="1:16" x14ac:dyDescent="0.3">
      <c r="A144" s="4"/>
      <c r="B144" s="198"/>
      <c r="C144" s="19"/>
      <c r="D144" s="39"/>
      <c r="P144" s="109"/>
    </row>
    <row r="145" spans="1:16" x14ac:dyDescent="0.3">
      <c r="A145" s="4"/>
      <c r="B145" s="198"/>
      <c r="C145" s="19"/>
      <c r="D145" s="39"/>
      <c r="P145" s="109"/>
    </row>
    <row r="146" spans="1:16" x14ac:dyDescent="0.3">
      <c r="A146" s="4"/>
      <c r="B146" s="198"/>
      <c r="C146" s="19"/>
      <c r="D146" s="39"/>
      <c r="P146" s="109"/>
    </row>
    <row r="147" spans="1:16" x14ac:dyDescent="0.3">
      <c r="A147" s="4"/>
      <c r="B147" s="198"/>
      <c r="C147" s="19"/>
      <c r="D147" s="39"/>
      <c r="P147" s="109"/>
    </row>
    <row r="148" spans="1:16" x14ac:dyDescent="0.3">
      <c r="A148" s="4"/>
      <c r="B148" s="198"/>
      <c r="C148" s="19"/>
      <c r="D148" s="39"/>
      <c r="P148" s="109"/>
    </row>
    <row r="149" spans="1:16" x14ac:dyDescent="0.3">
      <c r="A149" s="4"/>
      <c r="B149" s="198"/>
      <c r="C149" s="19"/>
      <c r="D149" s="39"/>
      <c r="P149" s="109"/>
    </row>
    <row r="150" spans="1:16" x14ac:dyDescent="0.3">
      <c r="A150" s="4"/>
      <c r="B150" s="198"/>
      <c r="C150" s="19"/>
      <c r="D150" s="39"/>
      <c r="P150" s="109"/>
    </row>
    <row r="151" spans="1:16" x14ac:dyDescent="0.3">
      <c r="A151" s="4"/>
      <c r="B151" s="198"/>
      <c r="C151" s="19"/>
      <c r="D151" s="39"/>
      <c r="P151" s="109"/>
    </row>
    <row r="152" spans="1:16" x14ac:dyDescent="0.3">
      <c r="A152" s="4"/>
      <c r="B152" s="198"/>
      <c r="C152" s="19"/>
      <c r="D152" s="39"/>
      <c r="P152" s="109"/>
    </row>
    <row r="153" spans="1:16" x14ac:dyDescent="0.3">
      <c r="A153" s="4"/>
      <c r="B153" s="198"/>
      <c r="C153" s="19"/>
      <c r="D153" s="39"/>
      <c r="P153" s="109"/>
    </row>
    <row r="154" spans="1:16" x14ac:dyDescent="0.3">
      <c r="A154" s="4"/>
      <c r="B154" s="198"/>
      <c r="C154" s="19"/>
      <c r="D154" s="39"/>
      <c r="P154" s="109"/>
    </row>
    <row r="155" spans="1:16" x14ac:dyDescent="0.3">
      <c r="A155" s="4"/>
      <c r="B155" s="198"/>
      <c r="C155" s="19"/>
      <c r="D155" s="39"/>
      <c r="P155" s="109"/>
    </row>
    <row r="156" spans="1:16" x14ac:dyDescent="0.3">
      <c r="A156" s="4"/>
      <c r="B156" s="198"/>
      <c r="C156" s="19"/>
      <c r="D156" s="39"/>
      <c r="P156" s="109"/>
    </row>
    <row r="157" spans="1:16" x14ac:dyDescent="0.3">
      <c r="A157" s="4"/>
      <c r="B157" s="198"/>
      <c r="C157" s="19"/>
      <c r="D157" s="39"/>
      <c r="P157" s="109"/>
    </row>
    <row r="158" spans="1:16" x14ac:dyDescent="0.3">
      <c r="A158" s="4"/>
      <c r="B158" s="198"/>
      <c r="C158" s="19"/>
      <c r="D158" s="39"/>
      <c r="P158" s="109"/>
    </row>
    <row r="159" spans="1:16" x14ac:dyDescent="0.3">
      <c r="A159" s="4"/>
      <c r="B159" s="198"/>
      <c r="C159" s="19"/>
      <c r="D159" s="39"/>
      <c r="P159" s="109"/>
    </row>
    <row r="160" spans="1:16" x14ac:dyDescent="0.3">
      <c r="A160" s="4"/>
      <c r="B160" s="198"/>
      <c r="C160" s="19"/>
      <c r="D160" s="39"/>
      <c r="P160" s="109"/>
    </row>
    <row r="161" spans="1:16" x14ac:dyDescent="0.3">
      <c r="A161" s="4"/>
      <c r="B161" s="198"/>
      <c r="C161" s="19"/>
      <c r="D161" s="39"/>
      <c r="P161" s="109"/>
    </row>
    <row r="162" spans="1:16" x14ac:dyDescent="0.3">
      <c r="A162" s="4"/>
      <c r="B162" s="198"/>
      <c r="C162" s="19"/>
      <c r="D162" s="39"/>
      <c r="P162" s="109"/>
    </row>
    <row r="163" spans="1:16" x14ac:dyDescent="0.3">
      <c r="A163" s="4"/>
      <c r="B163" s="198"/>
      <c r="C163" s="19"/>
      <c r="D163" s="39"/>
      <c r="P163" s="109"/>
    </row>
    <row r="164" spans="1:16" x14ac:dyDescent="0.3">
      <c r="A164" s="4"/>
      <c r="B164" s="198"/>
      <c r="C164" s="19"/>
      <c r="D164" s="39"/>
      <c r="P164" s="109"/>
    </row>
    <row r="165" spans="1:16" x14ac:dyDescent="0.3">
      <c r="A165" s="4"/>
      <c r="B165" s="198"/>
      <c r="C165" s="19"/>
      <c r="D165" s="39"/>
      <c r="P165" s="109"/>
    </row>
    <row r="166" spans="1:16" x14ac:dyDescent="0.3">
      <c r="A166" s="4"/>
      <c r="B166" s="198"/>
      <c r="C166" s="19"/>
      <c r="D166" s="39"/>
      <c r="P166" s="109"/>
    </row>
    <row r="167" spans="1:16" x14ac:dyDescent="0.3">
      <c r="A167" s="4"/>
      <c r="B167" s="198"/>
      <c r="C167" s="19"/>
      <c r="D167" s="39"/>
      <c r="P167" s="109"/>
    </row>
    <row r="168" spans="1:16" x14ac:dyDescent="0.3">
      <c r="A168" s="4"/>
      <c r="B168" s="198"/>
      <c r="C168" s="19"/>
      <c r="D168" s="39"/>
      <c r="P168" s="109"/>
    </row>
    <row r="169" spans="1:16" x14ac:dyDescent="0.3">
      <c r="A169" s="4"/>
      <c r="B169" s="198"/>
      <c r="C169" s="19"/>
      <c r="D169" s="39"/>
      <c r="P169" s="109"/>
    </row>
    <row r="170" spans="1:16" x14ac:dyDescent="0.3">
      <c r="A170" s="4"/>
      <c r="B170" s="198"/>
      <c r="C170" s="19"/>
      <c r="D170" s="39"/>
      <c r="P170" s="109"/>
    </row>
    <row r="171" spans="1:16" x14ac:dyDescent="0.3">
      <c r="A171" s="4"/>
      <c r="B171" s="198"/>
      <c r="C171" s="19"/>
      <c r="D171" s="39"/>
      <c r="P171" s="109"/>
    </row>
    <row r="172" spans="1:16" x14ac:dyDescent="0.3">
      <c r="A172" s="4"/>
      <c r="B172" s="198"/>
      <c r="C172" s="19"/>
      <c r="D172" s="39"/>
      <c r="P172" s="109"/>
    </row>
    <row r="173" spans="1:16" x14ac:dyDescent="0.3">
      <c r="A173" s="4"/>
      <c r="B173" s="198"/>
      <c r="C173" s="19"/>
      <c r="D173" s="39"/>
      <c r="P173" s="109"/>
    </row>
    <row r="174" spans="1:16" x14ac:dyDescent="0.3">
      <c r="A174" s="4"/>
      <c r="B174" s="198"/>
      <c r="C174" s="19"/>
      <c r="D174" s="39"/>
      <c r="P174" s="109"/>
    </row>
    <row r="175" spans="1:16" x14ac:dyDescent="0.3">
      <c r="A175" s="4"/>
      <c r="B175" s="198"/>
      <c r="C175" s="19"/>
      <c r="D175" s="39"/>
      <c r="P175" s="109"/>
    </row>
    <row r="176" spans="1:16" x14ac:dyDescent="0.3">
      <c r="A176" s="4"/>
      <c r="B176" s="198"/>
      <c r="C176" s="19"/>
      <c r="D176" s="39"/>
      <c r="P176" s="109"/>
    </row>
    <row r="177" spans="1:16" x14ac:dyDescent="0.3">
      <c r="A177" s="4"/>
      <c r="B177" s="198"/>
      <c r="C177" s="19"/>
      <c r="D177" s="39"/>
      <c r="P177" s="109"/>
    </row>
    <row r="178" spans="1:16" x14ac:dyDescent="0.3">
      <c r="A178" s="4"/>
      <c r="B178" s="198"/>
      <c r="C178" s="19"/>
      <c r="D178" s="39"/>
      <c r="P178" s="109"/>
    </row>
    <row r="179" spans="1:16" x14ac:dyDescent="0.3">
      <c r="A179" s="4"/>
      <c r="B179" s="198"/>
      <c r="C179" s="19"/>
      <c r="D179" s="39"/>
    </row>
    <row r="180" spans="1:16" x14ac:dyDescent="0.3">
      <c r="A180" s="4"/>
      <c r="B180" s="198"/>
      <c r="C180" s="19"/>
      <c r="D180" s="39"/>
      <c r="P180" s="109"/>
    </row>
    <row r="181" spans="1:16" x14ac:dyDescent="0.3">
      <c r="A181" s="4"/>
      <c r="B181" s="198"/>
      <c r="C181" s="19"/>
      <c r="D181" s="39"/>
    </row>
    <row r="182" spans="1:16" x14ac:dyDescent="0.3">
      <c r="A182" s="4"/>
      <c r="B182" s="198"/>
      <c r="C182" s="19"/>
      <c r="D182" s="39"/>
    </row>
    <row r="183" spans="1:16" x14ac:dyDescent="0.3">
      <c r="A183" s="4"/>
      <c r="B183" s="198"/>
      <c r="C183" s="19"/>
      <c r="D183" s="39"/>
    </row>
    <row r="184" spans="1:16" x14ac:dyDescent="0.3">
      <c r="A184" s="4"/>
      <c r="B184" s="198"/>
      <c r="C184" s="19"/>
      <c r="D184" s="39"/>
    </row>
    <row r="185" spans="1:16" x14ac:dyDescent="0.3">
      <c r="A185" s="4"/>
      <c r="B185" s="198"/>
      <c r="C185" s="19"/>
      <c r="D185" s="39"/>
    </row>
    <row r="186" spans="1:16" x14ac:dyDescent="0.3">
      <c r="A186" s="4"/>
      <c r="B186" s="198"/>
      <c r="C186" s="19"/>
      <c r="D186" s="39"/>
    </row>
    <row r="187" spans="1:16" x14ac:dyDescent="0.3">
      <c r="A187" s="4"/>
      <c r="B187" s="198"/>
      <c r="C187" s="19"/>
      <c r="D187" s="39"/>
    </row>
    <row r="188" spans="1:16" x14ac:dyDescent="0.3">
      <c r="A188" s="4"/>
      <c r="B188" s="198"/>
      <c r="C188" s="19"/>
      <c r="D188" s="39"/>
    </row>
    <row r="189" spans="1:16" x14ac:dyDescent="0.3">
      <c r="A189" s="4"/>
      <c r="B189" s="198"/>
      <c r="C189" s="19"/>
      <c r="D189" s="39"/>
    </row>
    <row r="190" spans="1:16" x14ac:dyDescent="0.3">
      <c r="A190" s="4"/>
      <c r="B190" s="198"/>
      <c r="C190" s="19"/>
      <c r="D190" s="39"/>
    </row>
    <row r="191" spans="1:16" x14ac:dyDescent="0.3">
      <c r="A191" s="4"/>
      <c r="B191" s="198"/>
      <c r="C191" s="19"/>
      <c r="D191" s="39"/>
    </row>
    <row r="192" spans="1:16" x14ac:dyDescent="0.3">
      <c r="A192" s="4"/>
      <c r="B192" s="198"/>
      <c r="C192" s="19"/>
      <c r="D192" s="39"/>
    </row>
    <row r="193" spans="1:4" x14ac:dyDescent="0.3">
      <c r="A193" s="4"/>
      <c r="B193" s="198"/>
      <c r="C193" s="19"/>
      <c r="D193" s="39"/>
    </row>
    <row r="194" spans="1:4" x14ac:dyDescent="0.3">
      <c r="A194" s="4"/>
      <c r="B194" s="198"/>
      <c r="C194" s="19"/>
      <c r="D194" s="39"/>
    </row>
    <row r="195" spans="1:4" x14ac:dyDescent="0.3">
      <c r="A195" s="4"/>
      <c r="B195" s="198"/>
      <c r="C195" s="19"/>
      <c r="D195" s="39"/>
    </row>
    <row r="196" spans="1:4" x14ac:dyDescent="0.3">
      <c r="A196" s="4"/>
      <c r="B196" s="198"/>
      <c r="C196" s="19"/>
      <c r="D196" s="39"/>
    </row>
    <row r="197" spans="1:4" x14ac:dyDescent="0.3">
      <c r="A197" s="4"/>
      <c r="B197" s="198"/>
      <c r="C197" s="19"/>
      <c r="D197" s="39"/>
    </row>
    <row r="198" spans="1:4" x14ac:dyDescent="0.3">
      <c r="A198" s="4"/>
      <c r="B198" s="198"/>
      <c r="C198" s="19"/>
      <c r="D198" s="39"/>
    </row>
    <row r="199" spans="1:4" x14ac:dyDescent="0.3">
      <c r="A199" s="4"/>
      <c r="B199" s="198"/>
      <c r="C199" s="19"/>
      <c r="D199" s="39"/>
    </row>
    <row r="200" spans="1:4" x14ac:dyDescent="0.3">
      <c r="A200" s="4"/>
      <c r="B200" s="198"/>
      <c r="C200" s="19"/>
      <c r="D200" s="39"/>
    </row>
    <row r="201" spans="1:4" x14ac:dyDescent="0.3">
      <c r="A201" s="4"/>
      <c r="B201" s="198"/>
      <c r="C201" s="19"/>
      <c r="D201" s="39"/>
    </row>
    <row r="202" spans="1:4" x14ac:dyDescent="0.3">
      <c r="A202" s="4"/>
      <c r="B202" s="198"/>
      <c r="C202" s="19"/>
      <c r="D202" s="39"/>
    </row>
    <row r="203" spans="1:4" x14ac:dyDescent="0.3">
      <c r="A203" s="4"/>
      <c r="B203" s="198"/>
      <c r="C203" s="19"/>
      <c r="D203" s="39"/>
    </row>
    <row r="204" spans="1:4" x14ac:dyDescent="0.3">
      <c r="A204" s="4"/>
      <c r="B204" s="198"/>
      <c r="C204" s="19"/>
      <c r="D204" s="39"/>
    </row>
    <row r="205" spans="1:4" x14ac:dyDescent="0.3">
      <c r="A205" s="4"/>
      <c r="B205" s="198"/>
      <c r="C205" s="19"/>
      <c r="D205" s="39"/>
    </row>
    <row r="206" spans="1:4" x14ac:dyDescent="0.3">
      <c r="A206" s="4"/>
      <c r="B206" s="198"/>
      <c r="C206" s="19"/>
      <c r="D206" s="39"/>
    </row>
    <row r="207" spans="1:4" x14ac:dyDescent="0.3">
      <c r="A207" s="4"/>
      <c r="B207" s="198"/>
      <c r="C207" s="19"/>
      <c r="D207" s="39"/>
    </row>
    <row r="208" spans="1:4" x14ac:dyDescent="0.3">
      <c r="A208" s="4"/>
      <c r="B208" s="198"/>
      <c r="C208" s="19"/>
      <c r="D208" s="39"/>
    </row>
    <row r="209" spans="1:4" x14ac:dyDescent="0.3">
      <c r="A209" s="4"/>
      <c r="B209" s="198"/>
      <c r="C209" s="19"/>
      <c r="D209" s="39"/>
    </row>
    <row r="210" spans="1:4" x14ac:dyDescent="0.3">
      <c r="A210" s="4"/>
      <c r="B210" s="198"/>
      <c r="C210" s="19"/>
      <c r="D210" s="39"/>
    </row>
    <row r="211" spans="1:4" x14ac:dyDescent="0.3">
      <c r="A211" s="4"/>
      <c r="B211" s="198"/>
      <c r="C211" s="19"/>
      <c r="D211" s="39"/>
    </row>
    <row r="212" spans="1:4" x14ac:dyDescent="0.3">
      <c r="A212" s="4"/>
      <c r="B212" s="198"/>
      <c r="C212" s="19"/>
      <c r="D212" s="39"/>
    </row>
    <row r="213" spans="1:4" x14ac:dyDescent="0.3">
      <c r="D213" s="39"/>
    </row>
    <row r="214" spans="1:4" x14ac:dyDescent="0.3">
      <c r="D214" s="39"/>
    </row>
    <row r="215" spans="1:4" x14ac:dyDescent="0.3">
      <c r="D215" s="39"/>
    </row>
    <row r="216" spans="1:4" x14ac:dyDescent="0.3">
      <c r="D216" s="39"/>
    </row>
    <row r="217" spans="1:4" x14ac:dyDescent="0.3">
      <c r="D217" s="39"/>
    </row>
    <row r="218" spans="1:4" x14ac:dyDescent="0.3">
      <c r="D218" s="39"/>
    </row>
    <row r="219" spans="1:4" x14ac:dyDescent="0.3">
      <c r="D219" s="39"/>
    </row>
    <row r="220" spans="1:4" x14ac:dyDescent="0.3">
      <c r="D220" s="39"/>
    </row>
    <row r="221" spans="1:4" x14ac:dyDescent="0.3">
      <c r="D221" s="39"/>
    </row>
    <row r="222" spans="1:4" x14ac:dyDescent="0.3">
      <c r="D222" s="39"/>
    </row>
    <row r="223" spans="1:4" x14ac:dyDescent="0.3">
      <c r="D223" s="39"/>
    </row>
    <row r="224" spans="1:4" x14ac:dyDescent="0.3">
      <c r="D224" s="39"/>
    </row>
    <row r="225" spans="4:4" x14ac:dyDescent="0.3">
      <c r="D225" s="39"/>
    </row>
    <row r="226" spans="4:4" x14ac:dyDescent="0.3">
      <c r="D226" s="39"/>
    </row>
    <row r="227" spans="4:4" x14ac:dyDescent="0.3">
      <c r="D227" s="39"/>
    </row>
    <row r="228" spans="4:4" x14ac:dyDescent="0.3">
      <c r="D228" s="39"/>
    </row>
    <row r="229" spans="4:4" x14ac:dyDescent="0.3">
      <c r="D229" s="39"/>
    </row>
    <row r="230" spans="4:4" x14ac:dyDescent="0.3">
      <c r="D230" s="39"/>
    </row>
    <row r="231" spans="4:4" x14ac:dyDescent="0.3">
      <c r="D231" s="39"/>
    </row>
    <row r="232" spans="4:4" x14ac:dyDescent="0.3">
      <c r="D232" s="39"/>
    </row>
    <row r="233" spans="4:4" x14ac:dyDescent="0.3">
      <c r="D233" s="39"/>
    </row>
    <row r="234" spans="4:4" x14ac:dyDescent="0.3">
      <c r="D234" s="39"/>
    </row>
    <row r="235" spans="4:4" x14ac:dyDescent="0.3">
      <c r="D235" s="39"/>
    </row>
    <row r="236" spans="4:4" x14ac:dyDescent="0.3">
      <c r="D236" s="39"/>
    </row>
    <row r="237" spans="4:4" x14ac:dyDescent="0.3">
      <c r="D237" s="39"/>
    </row>
    <row r="238" spans="4:4" x14ac:dyDescent="0.3">
      <c r="D238" s="39"/>
    </row>
    <row r="239" spans="4:4" x14ac:dyDescent="0.3">
      <c r="D239" s="39"/>
    </row>
    <row r="240" spans="4:4" x14ac:dyDescent="0.3">
      <c r="D240" s="39"/>
    </row>
    <row r="241" spans="4:4" x14ac:dyDescent="0.3">
      <c r="D241" s="39"/>
    </row>
    <row r="242" spans="4:4" x14ac:dyDescent="0.3">
      <c r="D242" s="39"/>
    </row>
    <row r="243" spans="4:4" x14ac:dyDescent="0.3">
      <c r="D243" s="39"/>
    </row>
    <row r="244" spans="4:4" x14ac:dyDescent="0.3">
      <c r="D244" s="39"/>
    </row>
    <row r="245" spans="4:4" x14ac:dyDescent="0.3">
      <c r="D245" s="39"/>
    </row>
    <row r="246" spans="4:4" x14ac:dyDescent="0.3">
      <c r="D246" s="39"/>
    </row>
    <row r="247" spans="4:4" x14ac:dyDescent="0.3">
      <c r="D247" s="39"/>
    </row>
    <row r="248" spans="4:4" x14ac:dyDescent="0.3">
      <c r="D248" s="39"/>
    </row>
    <row r="249" spans="4:4" x14ac:dyDescent="0.3">
      <c r="D249" s="39"/>
    </row>
    <row r="250" spans="4:4" x14ac:dyDescent="0.3">
      <c r="D250" s="39"/>
    </row>
    <row r="251" spans="4:4" x14ac:dyDescent="0.3">
      <c r="D251" s="39"/>
    </row>
    <row r="252" spans="4:4" x14ac:dyDescent="0.3">
      <c r="D252" s="39"/>
    </row>
    <row r="253" spans="4:4" x14ac:dyDescent="0.3">
      <c r="D253" s="39"/>
    </row>
    <row r="254" spans="4:4" x14ac:dyDescent="0.3">
      <c r="D254" s="39"/>
    </row>
    <row r="255" spans="4:4" x14ac:dyDescent="0.3">
      <c r="D255" s="39"/>
    </row>
    <row r="256" spans="4:4" x14ac:dyDescent="0.3">
      <c r="D256" s="39"/>
    </row>
    <row r="257" spans="4:4" x14ac:dyDescent="0.3">
      <c r="D257" s="39"/>
    </row>
    <row r="258" spans="4:4" x14ac:dyDescent="0.3">
      <c r="D258" s="39"/>
    </row>
    <row r="259" spans="4:4" x14ac:dyDescent="0.3">
      <c r="D259" s="39"/>
    </row>
    <row r="260" spans="4:4" x14ac:dyDescent="0.3">
      <c r="D260" s="39"/>
    </row>
    <row r="261" spans="4:4" x14ac:dyDescent="0.3">
      <c r="D261" s="39"/>
    </row>
    <row r="262" spans="4:4" x14ac:dyDescent="0.3">
      <c r="D262" s="39"/>
    </row>
    <row r="263" spans="4:4" x14ac:dyDescent="0.3">
      <c r="D263" s="39"/>
    </row>
    <row r="264" spans="4:4" x14ac:dyDescent="0.3">
      <c r="D264" s="39"/>
    </row>
    <row r="265" spans="4:4" x14ac:dyDescent="0.3">
      <c r="D265" s="39"/>
    </row>
    <row r="266" spans="4:4" x14ac:dyDescent="0.3">
      <c r="D266" s="39"/>
    </row>
    <row r="267" spans="4:4" x14ac:dyDescent="0.3">
      <c r="D267" s="39"/>
    </row>
    <row r="268" spans="4:4" x14ac:dyDescent="0.3">
      <c r="D268" s="39"/>
    </row>
    <row r="269" spans="4:4" x14ac:dyDescent="0.3">
      <c r="D269" s="39"/>
    </row>
    <row r="270" spans="4:4" x14ac:dyDescent="0.3">
      <c r="D270" s="39"/>
    </row>
    <row r="271" spans="4:4" x14ac:dyDescent="0.3">
      <c r="D271" s="39"/>
    </row>
    <row r="272" spans="4:4" x14ac:dyDescent="0.3">
      <c r="D272" s="39"/>
    </row>
    <row r="273" spans="4:4" x14ac:dyDescent="0.3">
      <c r="D273" s="39"/>
    </row>
    <row r="274" spans="4:4" x14ac:dyDescent="0.3">
      <c r="D274" s="39"/>
    </row>
    <row r="275" spans="4:4" x14ac:dyDescent="0.3">
      <c r="D275" s="39"/>
    </row>
    <row r="276" spans="4:4" x14ac:dyDescent="0.3">
      <c r="D276" s="39"/>
    </row>
    <row r="277" spans="4:4" x14ac:dyDescent="0.3">
      <c r="D277" s="39"/>
    </row>
    <row r="278" spans="4:4" x14ac:dyDescent="0.3">
      <c r="D278" s="39"/>
    </row>
    <row r="279" spans="4:4" x14ac:dyDescent="0.3">
      <c r="D279" s="39"/>
    </row>
    <row r="280" spans="4:4" x14ac:dyDescent="0.3">
      <c r="D280" s="39"/>
    </row>
    <row r="281" spans="4:4" x14ac:dyDescent="0.3">
      <c r="D281" s="39"/>
    </row>
    <row r="282" spans="4:4" x14ac:dyDescent="0.3">
      <c r="D282" s="39"/>
    </row>
    <row r="283" spans="4:4" x14ac:dyDescent="0.3">
      <c r="D283" s="39"/>
    </row>
    <row r="284" spans="4:4" x14ac:dyDescent="0.3">
      <c r="D284" s="39"/>
    </row>
    <row r="285" spans="4:4" x14ac:dyDescent="0.3">
      <c r="D285" s="39"/>
    </row>
    <row r="286" spans="4:4" x14ac:dyDescent="0.3">
      <c r="D286" s="39"/>
    </row>
    <row r="287" spans="4:4" x14ac:dyDescent="0.3">
      <c r="D287" s="39"/>
    </row>
    <row r="288" spans="4:4" x14ac:dyDescent="0.3">
      <c r="D288" s="39"/>
    </row>
    <row r="289" spans="4:4" x14ac:dyDescent="0.3">
      <c r="D289" s="39"/>
    </row>
    <row r="290" spans="4:4" x14ac:dyDescent="0.3">
      <c r="D290" s="39"/>
    </row>
    <row r="291" spans="4:4" x14ac:dyDescent="0.3">
      <c r="D291" s="39"/>
    </row>
    <row r="292" spans="4:4" x14ac:dyDescent="0.3">
      <c r="D292" s="39"/>
    </row>
    <row r="293" spans="4:4" x14ac:dyDescent="0.3">
      <c r="D293" s="39"/>
    </row>
    <row r="294" spans="4:4" x14ac:dyDescent="0.3">
      <c r="D294" s="39"/>
    </row>
    <row r="295" spans="4:4" x14ac:dyDescent="0.3">
      <c r="D295" s="39"/>
    </row>
    <row r="296" spans="4:4" x14ac:dyDescent="0.3">
      <c r="D296" s="39"/>
    </row>
    <row r="297" spans="4:4" x14ac:dyDescent="0.3">
      <c r="D297" s="39"/>
    </row>
    <row r="298" spans="4:4" x14ac:dyDescent="0.3">
      <c r="D298" s="39"/>
    </row>
    <row r="299" spans="4:4" x14ac:dyDescent="0.3">
      <c r="D299" s="39"/>
    </row>
    <row r="300" spans="4:4" x14ac:dyDescent="0.3">
      <c r="D300" s="39"/>
    </row>
    <row r="301" spans="4:4" x14ac:dyDescent="0.3">
      <c r="D301" s="39"/>
    </row>
    <row r="302" spans="4:4" x14ac:dyDescent="0.3">
      <c r="D302" s="39"/>
    </row>
    <row r="303" spans="4:4" x14ac:dyDescent="0.3">
      <c r="D303" s="39"/>
    </row>
    <row r="304" spans="4:4" x14ac:dyDescent="0.3">
      <c r="D304" s="39"/>
    </row>
    <row r="305" spans="4:4" x14ac:dyDescent="0.3">
      <c r="D305" s="39"/>
    </row>
    <row r="306" spans="4:4" x14ac:dyDescent="0.3">
      <c r="D306" s="39"/>
    </row>
    <row r="307" spans="4:4" x14ac:dyDescent="0.3">
      <c r="D307" s="39"/>
    </row>
    <row r="308" spans="4:4" x14ac:dyDescent="0.3">
      <c r="D308" s="39"/>
    </row>
    <row r="309" spans="4:4" x14ac:dyDescent="0.3">
      <c r="D309" s="39"/>
    </row>
    <row r="310" spans="4:4" x14ac:dyDescent="0.3">
      <c r="D310" s="39"/>
    </row>
    <row r="311" spans="4:4" x14ac:dyDescent="0.3">
      <c r="D311" s="39"/>
    </row>
    <row r="312" spans="4:4" x14ac:dyDescent="0.3">
      <c r="D312" s="39"/>
    </row>
    <row r="313" spans="4:4" x14ac:dyDescent="0.3">
      <c r="D313" s="39"/>
    </row>
    <row r="314" spans="4:4" x14ac:dyDescent="0.3">
      <c r="D314" s="39"/>
    </row>
    <row r="315" spans="4:4" x14ac:dyDescent="0.3">
      <c r="D315" s="39"/>
    </row>
    <row r="316" spans="4:4" x14ac:dyDescent="0.3">
      <c r="D316" s="39"/>
    </row>
    <row r="317" spans="4:4" x14ac:dyDescent="0.3">
      <c r="D317" s="39"/>
    </row>
    <row r="318" spans="4:4" x14ac:dyDescent="0.3">
      <c r="D318" s="39"/>
    </row>
    <row r="319" spans="4:4" x14ac:dyDescent="0.3">
      <c r="D319" s="39"/>
    </row>
    <row r="320" spans="4:4" x14ac:dyDescent="0.3">
      <c r="D320" s="39"/>
    </row>
    <row r="321" spans="4:4" x14ac:dyDescent="0.3">
      <c r="D321" s="39"/>
    </row>
    <row r="322" spans="4:4" x14ac:dyDescent="0.3">
      <c r="D322" s="39"/>
    </row>
    <row r="323" spans="4:4" x14ac:dyDescent="0.3">
      <c r="D323" s="39"/>
    </row>
    <row r="324" spans="4:4" x14ac:dyDescent="0.3">
      <c r="D324" s="39"/>
    </row>
    <row r="325" spans="4:4" x14ac:dyDescent="0.3">
      <c r="D325" s="39"/>
    </row>
    <row r="326" spans="4:4" x14ac:dyDescent="0.3">
      <c r="D326" s="39"/>
    </row>
    <row r="327" spans="4:4" x14ac:dyDescent="0.3">
      <c r="D327" s="39"/>
    </row>
    <row r="328" spans="4:4" x14ac:dyDescent="0.3">
      <c r="D328" s="39"/>
    </row>
    <row r="329" spans="4:4" x14ac:dyDescent="0.3">
      <c r="D329" s="39"/>
    </row>
    <row r="330" spans="4:4" x14ac:dyDescent="0.3">
      <c r="D330" s="39"/>
    </row>
    <row r="331" spans="4:4" x14ac:dyDescent="0.3">
      <c r="D331" s="39"/>
    </row>
    <row r="332" spans="4:4" x14ac:dyDescent="0.3">
      <c r="D332" s="39"/>
    </row>
    <row r="333" spans="4:4" x14ac:dyDescent="0.3">
      <c r="D333" s="39"/>
    </row>
    <row r="334" spans="4:4" x14ac:dyDescent="0.3">
      <c r="D334" s="39"/>
    </row>
    <row r="335" spans="4:4" x14ac:dyDescent="0.3">
      <c r="D335" s="39"/>
    </row>
    <row r="336" spans="4:4" x14ac:dyDescent="0.3">
      <c r="D336" s="39"/>
    </row>
    <row r="337" spans="4:4" x14ac:dyDescent="0.3">
      <c r="D337" s="39"/>
    </row>
    <row r="338" spans="4:4" x14ac:dyDescent="0.3">
      <c r="D338" s="39"/>
    </row>
    <row r="339" spans="4:4" x14ac:dyDescent="0.3">
      <c r="D339" s="39"/>
    </row>
    <row r="340" spans="4:4" x14ac:dyDescent="0.3">
      <c r="D340" s="39"/>
    </row>
    <row r="341" spans="4:4" x14ac:dyDescent="0.3">
      <c r="D341" s="39"/>
    </row>
    <row r="342" spans="4:4" x14ac:dyDescent="0.3">
      <c r="D342" s="39"/>
    </row>
    <row r="343" spans="4:4" x14ac:dyDescent="0.3">
      <c r="D343" s="39"/>
    </row>
    <row r="344" spans="4:4" x14ac:dyDescent="0.3">
      <c r="D344" s="39"/>
    </row>
    <row r="345" spans="4:4" x14ac:dyDescent="0.3">
      <c r="D345" s="39"/>
    </row>
    <row r="346" spans="4:4" x14ac:dyDescent="0.3">
      <c r="D346" s="39"/>
    </row>
    <row r="347" spans="4:4" x14ac:dyDescent="0.3">
      <c r="D347" s="39"/>
    </row>
    <row r="348" spans="4:4" x14ac:dyDescent="0.3">
      <c r="D348" s="39"/>
    </row>
    <row r="349" spans="4:4" x14ac:dyDescent="0.3">
      <c r="D349" s="39"/>
    </row>
    <row r="350" spans="4:4" x14ac:dyDescent="0.3">
      <c r="D350" s="39"/>
    </row>
    <row r="351" spans="4:4" x14ac:dyDescent="0.3">
      <c r="D351" s="39"/>
    </row>
    <row r="352" spans="4:4" x14ac:dyDescent="0.3">
      <c r="D352" s="39"/>
    </row>
    <row r="353" spans="4:4" x14ac:dyDescent="0.3">
      <c r="D353" s="39"/>
    </row>
    <row r="354" spans="4:4" x14ac:dyDescent="0.3">
      <c r="D354" s="39"/>
    </row>
    <row r="355" spans="4:4" x14ac:dyDescent="0.3">
      <c r="D355" s="39"/>
    </row>
    <row r="356" spans="4:4" x14ac:dyDescent="0.3">
      <c r="D356" s="39"/>
    </row>
    <row r="357" spans="4:4" x14ac:dyDescent="0.3">
      <c r="D357" s="39"/>
    </row>
    <row r="358" spans="4:4" x14ac:dyDescent="0.3">
      <c r="D358" s="39"/>
    </row>
    <row r="359" spans="4:4" x14ac:dyDescent="0.3">
      <c r="D359" s="39"/>
    </row>
    <row r="360" spans="4:4" x14ac:dyDescent="0.3">
      <c r="D360" s="39"/>
    </row>
    <row r="361" spans="4:4" x14ac:dyDescent="0.3">
      <c r="D361" s="39"/>
    </row>
    <row r="362" spans="4:4" x14ac:dyDescent="0.3">
      <c r="D362" s="39"/>
    </row>
    <row r="363" spans="4:4" x14ac:dyDescent="0.3">
      <c r="D363" s="39"/>
    </row>
    <row r="364" spans="4:4" x14ac:dyDescent="0.3">
      <c r="D364" s="39"/>
    </row>
    <row r="365" spans="4:4" x14ac:dyDescent="0.3">
      <c r="D365" s="39"/>
    </row>
    <row r="366" spans="4:4" x14ac:dyDescent="0.3">
      <c r="D366" s="39"/>
    </row>
    <row r="367" spans="4:4" x14ac:dyDescent="0.3">
      <c r="D367" s="39"/>
    </row>
    <row r="368" spans="4:4" x14ac:dyDescent="0.3">
      <c r="D368" s="39"/>
    </row>
    <row r="369" spans="4:4" x14ac:dyDescent="0.3">
      <c r="D369" s="39"/>
    </row>
    <row r="370" spans="4:4" x14ac:dyDescent="0.3">
      <c r="D370" s="39"/>
    </row>
    <row r="371" spans="4:4" x14ac:dyDescent="0.3">
      <c r="D371" s="39"/>
    </row>
    <row r="372" spans="4:4" x14ac:dyDescent="0.3">
      <c r="D372" s="39"/>
    </row>
    <row r="373" spans="4:4" x14ac:dyDescent="0.3">
      <c r="D373" s="39"/>
    </row>
    <row r="374" spans="4:4" x14ac:dyDescent="0.3">
      <c r="D374" s="39"/>
    </row>
    <row r="375" spans="4:4" x14ac:dyDescent="0.3">
      <c r="D375" s="39"/>
    </row>
    <row r="376" spans="4:4" x14ac:dyDescent="0.3">
      <c r="D376" s="39"/>
    </row>
    <row r="377" spans="4:4" x14ac:dyDescent="0.3">
      <c r="D377" s="39"/>
    </row>
    <row r="378" spans="4:4" x14ac:dyDescent="0.3">
      <c r="D378" s="39"/>
    </row>
    <row r="379" spans="4:4" x14ac:dyDescent="0.3">
      <c r="D379" s="39"/>
    </row>
    <row r="380" spans="4:4" x14ac:dyDescent="0.3">
      <c r="D380" s="39"/>
    </row>
    <row r="381" spans="4:4" x14ac:dyDescent="0.3">
      <c r="D381" s="39"/>
    </row>
    <row r="382" spans="4:4" x14ac:dyDescent="0.3">
      <c r="D382" s="39"/>
    </row>
    <row r="383" spans="4:4" x14ac:dyDescent="0.3">
      <c r="D383" s="39"/>
    </row>
    <row r="384" spans="4:4" x14ac:dyDescent="0.3">
      <c r="D384" s="39"/>
    </row>
    <row r="385" spans="4:4" x14ac:dyDescent="0.3">
      <c r="D385" s="39"/>
    </row>
    <row r="386" spans="4:4" x14ac:dyDescent="0.3">
      <c r="D386" s="39"/>
    </row>
    <row r="387" spans="4:4" x14ac:dyDescent="0.3">
      <c r="D387" s="39"/>
    </row>
    <row r="388" spans="4:4" x14ac:dyDescent="0.3">
      <c r="D388" s="39"/>
    </row>
    <row r="389" spans="4:4" x14ac:dyDescent="0.3">
      <c r="D389" s="39"/>
    </row>
    <row r="390" spans="4:4" x14ac:dyDescent="0.3">
      <c r="D390" s="39"/>
    </row>
    <row r="391" spans="4:4" x14ac:dyDescent="0.3">
      <c r="D391" s="39"/>
    </row>
    <row r="392" spans="4:4" x14ac:dyDescent="0.3">
      <c r="D392" s="39"/>
    </row>
    <row r="393" spans="4:4" x14ac:dyDescent="0.3">
      <c r="D393" s="39"/>
    </row>
    <row r="394" spans="4:4" x14ac:dyDescent="0.3">
      <c r="D394" s="39"/>
    </row>
    <row r="395" spans="4:4" x14ac:dyDescent="0.3">
      <c r="D395" s="39"/>
    </row>
    <row r="396" spans="4:4" x14ac:dyDescent="0.3">
      <c r="D396" s="39"/>
    </row>
    <row r="397" spans="4:4" x14ac:dyDescent="0.3">
      <c r="D397" s="39"/>
    </row>
    <row r="398" spans="4:4" x14ac:dyDescent="0.3">
      <c r="D398" s="39"/>
    </row>
    <row r="399" spans="4:4" x14ac:dyDescent="0.3">
      <c r="D399" s="39"/>
    </row>
    <row r="400" spans="4:4" x14ac:dyDescent="0.3">
      <c r="D400" s="39"/>
    </row>
    <row r="401" spans="4:4" x14ac:dyDescent="0.3">
      <c r="D401" s="39"/>
    </row>
    <row r="402" spans="4:4" x14ac:dyDescent="0.3">
      <c r="D402" s="39"/>
    </row>
    <row r="403" spans="4:4" x14ac:dyDescent="0.3">
      <c r="D403" s="39"/>
    </row>
    <row r="404" spans="4:4" x14ac:dyDescent="0.3">
      <c r="D404" s="39"/>
    </row>
    <row r="405" spans="4:4" x14ac:dyDescent="0.3">
      <c r="D405" s="39"/>
    </row>
    <row r="406" spans="4:4" x14ac:dyDescent="0.3">
      <c r="D406" s="39"/>
    </row>
    <row r="407" spans="4:4" x14ac:dyDescent="0.3">
      <c r="D407" s="39"/>
    </row>
    <row r="408" spans="4:4" x14ac:dyDescent="0.3">
      <c r="D408" s="39"/>
    </row>
    <row r="409" spans="4:4" x14ac:dyDescent="0.3">
      <c r="D409" s="39"/>
    </row>
    <row r="410" spans="4:4" x14ac:dyDescent="0.3">
      <c r="D410" s="39"/>
    </row>
    <row r="411" spans="4:4" x14ac:dyDescent="0.3">
      <c r="D411" s="39"/>
    </row>
    <row r="412" spans="4:4" x14ac:dyDescent="0.3">
      <c r="D412" s="39"/>
    </row>
    <row r="413" spans="4:4" x14ac:dyDescent="0.3">
      <c r="D413" s="39"/>
    </row>
    <row r="414" spans="4:4" x14ac:dyDescent="0.3">
      <c r="D414" s="39"/>
    </row>
    <row r="415" spans="4:4" x14ac:dyDescent="0.3">
      <c r="D415" s="39"/>
    </row>
    <row r="416" spans="4:4" x14ac:dyDescent="0.3">
      <c r="D416" s="39"/>
    </row>
    <row r="417" spans="4:4" x14ac:dyDescent="0.3">
      <c r="D417" s="39"/>
    </row>
    <row r="418" spans="4:4" x14ac:dyDescent="0.3">
      <c r="D418" s="39"/>
    </row>
    <row r="419" spans="4:4" x14ac:dyDescent="0.3">
      <c r="D419" s="39"/>
    </row>
    <row r="420" spans="4:4" x14ac:dyDescent="0.3">
      <c r="D420" s="39"/>
    </row>
    <row r="421" spans="4:4" x14ac:dyDescent="0.3">
      <c r="D421" s="39"/>
    </row>
    <row r="422" spans="4:4" x14ac:dyDescent="0.3">
      <c r="D422" s="39"/>
    </row>
    <row r="423" spans="4:4" x14ac:dyDescent="0.3">
      <c r="D423" s="39"/>
    </row>
    <row r="424" spans="4:4" x14ac:dyDescent="0.3">
      <c r="D424" s="39"/>
    </row>
    <row r="425" spans="4:4" x14ac:dyDescent="0.3">
      <c r="D425" s="39"/>
    </row>
    <row r="426" spans="4:4" x14ac:dyDescent="0.3">
      <c r="D426" s="39"/>
    </row>
    <row r="427" spans="4:4" x14ac:dyDescent="0.3">
      <c r="D427" s="39"/>
    </row>
    <row r="428" spans="4:4" x14ac:dyDescent="0.3">
      <c r="D428" s="39"/>
    </row>
    <row r="429" spans="4:4" x14ac:dyDescent="0.3">
      <c r="D429" s="39"/>
    </row>
    <row r="430" spans="4:4" x14ac:dyDescent="0.3">
      <c r="D430" s="39"/>
    </row>
    <row r="431" spans="4:4" x14ac:dyDescent="0.3">
      <c r="D431" s="39"/>
    </row>
    <row r="432" spans="4:4" x14ac:dyDescent="0.3">
      <c r="D432" s="39"/>
    </row>
    <row r="433" spans="4:4" x14ac:dyDescent="0.3">
      <c r="D433" s="39"/>
    </row>
    <row r="434" spans="4:4" x14ac:dyDescent="0.3">
      <c r="D434" s="39"/>
    </row>
    <row r="435" spans="4:4" x14ac:dyDescent="0.3">
      <c r="D435" s="39"/>
    </row>
    <row r="436" spans="4:4" x14ac:dyDescent="0.3">
      <c r="D436" s="39"/>
    </row>
    <row r="437" spans="4:4" x14ac:dyDescent="0.3">
      <c r="D437" s="39"/>
    </row>
    <row r="438" spans="4:4" x14ac:dyDescent="0.3">
      <c r="D438" s="39"/>
    </row>
    <row r="439" spans="4:4" x14ac:dyDescent="0.3">
      <c r="D439" s="39"/>
    </row>
    <row r="440" spans="4:4" x14ac:dyDescent="0.3">
      <c r="D440" s="39"/>
    </row>
    <row r="441" spans="4:4" x14ac:dyDescent="0.3">
      <c r="D441" s="39"/>
    </row>
    <row r="442" spans="4:4" x14ac:dyDescent="0.3">
      <c r="D442" s="39"/>
    </row>
    <row r="443" spans="4:4" x14ac:dyDescent="0.3">
      <c r="D443" s="39"/>
    </row>
    <row r="444" spans="4:4" x14ac:dyDescent="0.3">
      <c r="D444" s="39"/>
    </row>
    <row r="445" spans="4:4" x14ac:dyDescent="0.3">
      <c r="D445" s="39"/>
    </row>
    <row r="446" spans="4:4" x14ac:dyDescent="0.3">
      <c r="D446" s="39"/>
    </row>
    <row r="447" spans="4:4" x14ac:dyDescent="0.3">
      <c r="D447" s="39"/>
    </row>
    <row r="448" spans="4:4" x14ac:dyDescent="0.3">
      <c r="D448" s="39"/>
    </row>
    <row r="449" spans="4:4" x14ac:dyDescent="0.3">
      <c r="D449" s="39"/>
    </row>
    <row r="450" spans="4:4" x14ac:dyDescent="0.3">
      <c r="D450" s="39"/>
    </row>
    <row r="451" spans="4:4" x14ac:dyDescent="0.3">
      <c r="D451" s="39"/>
    </row>
    <row r="452" spans="4:4" x14ac:dyDescent="0.3">
      <c r="D452" s="39"/>
    </row>
    <row r="453" spans="4:4" x14ac:dyDescent="0.3">
      <c r="D453" s="39"/>
    </row>
    <row r="454" spans="4:4" x14ac:dyDescent="0.3">
      <c r="D454" s="39"/>
    </row>
    <row r="455" spans="4:4" x14ac:dyDescent="0.3">
      <c r="D455" s="39"/>
    </row>
    <row r="456" spans="4:4" x14ac:dyDescent="0.3">
      <c r="D456" s="39"/>
    </row>
    <row r="457" spans="4:4" x14ac:dyDescent="0.3">
      <c r="D457" s="39"/>
    </row>
    <row r="458" spans="4:4" x14ac:dyDescent="0.3">
      <c r="D458" s="39"/>
    </row>
    <row r="459" spans="4:4" x14ac:dyDescent="0.3">
      <c r="D459" s="39"/>
    </row>
    <row r="460" spans="4:4" x14ac:dyDescent="0.3">
      <c r="D460" s="39"/>
    </row>
    <row r="461" spans="4:4" x14ac:dyDescent="0.3">
      <c r="D461" s="39"/>
    </row>
    <row r="462" spans="4:4" x14ac:dyDescent="0.3">
      <c r="D462" s="39"/>
    </row>
    <row r="463" spans="4:4" x14ac:dyDescent="0.3">
      <c r="D463" s="39"/>
    </row>
    <row r="464" spans="4:4" x14ac:dyDescent="0.3">
      <c r="D464" s="39"/>
    </row>
    <row r="465" spans="4:4" x14ac:dyDescent="0.3">
      <c r="D465" s="39"/>
    </row>
    <row r="466" spans="4:4" x14ac:dyDescent="0.3">
      <c r="D466" s="39"/>
    </row>
    <row r="467" spans="4:4" x14ac:dyDescent="0.3">
      <c r="D467" s="39"/>
    </row>
    <row r="468" spans="4:4" x14ac:dyDescent="0.3">
      <c r="D468" s="39"/>
    </row>
    <row r="469" spans="4:4" x14ac:dyDescent="0.3">
      <c r="D469" s="39"/>
    </row>
    <row r="470" spans="4:4" x14ac:dyDescent="0.3">
      <c r="D470" s="39"/>
    </row>
    <row r="471" spans="4:4" x14ac:dyDescent="0.3">
      <c r="D471" s="39"/>
    </row>
    <row r="472" spans="4:4" x14ac:dyDescent="0.3">
      <c r="D472" s="39"/>
    </row>
    <row r="473" spans="4:4" x14ac:dyDescent="0.3">
      <c r="D473" s="39"/>
    </row>
    <row r="474" spans="4:4" x14ac:dyDescent="0.3">
      <c r="D474" s="39"/>
    </row>
    <row r="475" spans="4:4" x14ac:dyDescent="0.3">
      <c r="D475" s="39"/>
    </row>
    <row r="476" spans="4:4" x14ac:dyDescent="0.3">
      <c r="D476" s="39"/>
    </row>
    <row r="477" spans="4:4" x14ac:dyDescent="0.3">
      <c r="D477" s="39"/>
    </row>
    <row r="478" spans="4:4" x14ac:dyDescent="0.3">
      <c r="D478" s="39"/>
    </row>
    <row r="479" spans="4:4" x14ac:dyDescent="0.3">
      <c r="D479" s="39"/>
    </row>
    <row r="480" spans="4:4" x14ac:dyDescent="0.3">
      <c r="D480" s="39"/>
    </row>
    <row r="481" spans="4:4" x14ac:dyDescent="0.3">
      <c r="D481" s="39"/>
    </row>
    <row r="482" spans="4:4" x14ac:dyDescent="0.3">
      <c r="D482" s="39"/>
    </row>
    <row r="483" spans="4:4" x14ac:dyDescent="0.3">
      <c r="D483" s="39"/>
    </row>
    <row r="484" spans="4:4" x14ac:dyDescent="0.3">
      <c r="D484" s="39"/>
    </row>
    <row r="485" spans="4:4" x14ac:dyDescent="0.3">
      <c r="D485" s="39"/>
    </row>
    <row r="486" spans="4:4" x14ac:dyDescent="0.3">
      <c r="D486" s="39"/>
    </row>
    <row r="487" spans="4:4" x14ac:dyDescent="0.3">
      <c r="D487" s="39"/>
    </row>
    <row r="488" spans="4:4" x14ac:dyDescent="0.3">
      <c r="D488" s="39"/>
    </row>
    <row r="489" spans="4:4" x14ac:dyDescent="0.3">
      <c r="D489" s="39"/>
    </row>
    <row r="490" spans="4:4" x14ac:dyDescent="0.3">
      <c r="D490" s="39"/>
    </row>
    <row r="491" spans="4:4" x14ac:dyDescent="0.3">
      <c r="D491" s="39"/>
    </row>
    <row r="492" spans="4:4" x14ac:dyDescent="0.3">
      <c r="D492" s="39"/>
    </row>
    <row r="493" spans="4:4" x14ac:dyDescent="0.3">
      <c r="D493" s="39"/>
    </row>
    <row r="494" spans="4:4" x14ac:dyDescent="0.3">
      <c r="D494" s="39"/>
    </row>
    <row r="495" spans="4:4" x14ac:dyDescent="0.3">
      <c r="D495" s="39"/>
    </row>
    <row r="496" spans="4:4" x14ac:dyDescent="0.3">
      <c r="D496" s="39"/>
    </row>
    <row r="497" spans="4:4" x14ac:dyDescent="0.3">
      <c r="D497" s="39"/>
    </row>
    <row r="498" spans="4:4" x14ac:dyDescent="0.3">
      <c r="D498" s="39"/>
    </row>
    <row r="499" spans="4:4" x14ac:dyDescent="0.3">
      <c r="D499" s="39"/>
    </row>
    <row r="500" spans="4:4" x14ac:dyDescent="0.3">
      <c r="D500" s="39"/>
    </row>
    <row r="501" spans="4:4" x14ac:dyDescent="0.3">
      <c r="D501" s="39"/>
    </row>
    <row r="502" spans="4:4" x14ac:dyDescent="0.3">
      <c r="D502" s="39"/>
    </row>
    <row r="503" spans="4:4" x14ac:dyDescent="0.3">
      <c r="D503" s="39"/>
    </row>
    <row r="504" spans="4:4" x14ac:dyDescent="0.3">
      <c r="D504" s="39"/>
    </row>
    <row r="505" spans="4:4" x14ac:dyDescent="0.3">
      <c r="D505" s="39"/>
    </row>
    <row r="506" spans="4:4" x14ac:dyDescent="0.3">
      <c r="D506" s="39"/>
    </row>
    <row r="507" spans="4:4" x14ac:dyDescent="0.3">
      <c r="D507" s="39"/>
    </row>
    <row r="508" spans="4:4" x14ac:dyDescent="0.3">
      <c r="D508" s="39"/>
    </row>
    <row r="509" spans="4:4" x14ac:dyDescent="0.3">
      <c r="D509" s="39"/>
    </row>
    <row r="510" spans="4:4" x14ac:dyDescent="0.3">
      <c r="D510" s="39"/>
    </row>
    <row r="511" spans="4:4" x14ac:dyDescent="0.3">
      <c r="D511" s="39"/>
    </row>
    <row r="512" spans="4:4" x14ac:dyDescent="0.3">
      <c r="D512" s="39"/>
    </row>
    <row r="513" spans="4:4" x14ac:dyDescent="0.3">
      <c r="D513" s="39"/>
    </row>
    <row r="514" spans="4:4" x14ac:dyDescent="0.3">
      <c r="D514" s="39"/>
    </row>
  </sheetData>
  <sheetProtection algorithmName="SHA-512" hashValue="vUG8qx12jR/C27yB5cUi+gsVrBw973O8xFGHLfYmiXH5c8CQkkc9E3eOh7GkR11O+q1uUEdFOdStgFQmnJV0Gg==" saltValue="R3QDGsc5j/8pjkw5RRlY1w==" spinCount="100000" sheet="1" formatCells="0" formatColumns="0" formatRows="0"/>
  <pageMargins left="0.7" right="0.7" top="0.75" bottom="0.75" header="0.3" footer="0.3"/>
  <pageSetup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dimension ref="A1:F199"/>
  <sheetViews>
    <sheetView workbookViewId="0">
      <pane xSplit="3" topLeftCell="D1" activePane="topRight" state="frozen"/>
      <selection pane="topRight" activeCell="D26" sqref="D26"/>
    </sheetView>
  </sheetViews>
  <sheetFormatPr defaultRowHeight="14.4" x14ac:dyDescent="0.3"/>
  <cols>
    <col min="1" max="1" width="29.33203125" style="73" customWidth="1"/>
    <col min="2" max="2" width="72.6640625" customWidth="1"/>
    <col min="3" max="3" width="67" customWidth="1"/>
    <col min="4" max="97" width="20.6640625" customWidth="1"/>
  </cols>
  <sheetData>
    <row r="1" spans="1:6" s="304" customFormat="1" x14ac:dyDescent="0.3">
      <c r="A1" s="423" t="s">
        <v>340</v>
      </c>
      <c r="B1" s="95" t="s">
        <v>343</v>
      </c>
      <c r="C1" s="95" t="s">
        <v>59</v>
      </c>
      <c r="D1" t="s">
        <v>266</v>
      </c>
      <c r="E1"/>
      <c r="F1"/>
    </row>
    <row r="2" spans="1:6" x14ac:dyDescent="0.3">
      <c r="A2" s="423" t="s">
        <v>166</v>
      </c>
      <c r="B2" s="95" t="s">
        <v>9</v>
      </c>
      <c r="C2" s="95" t="s">
        <v>2</v>
      </c>
      <c r="D2">
        <v>601725</v>
      </c>
    </row>
    <row r="3" spans="1:6" x14ac:dyDescent="0.3">
      <c r="A3" s="423">
        <v>13</v>
      </c>
      <c r="B3" s="304" t="s">
        <v>167</v>
      </c>
      <c r="C3" s="95"/>
      <c r="D3">
        <v>4626696</v>
      </c>
    </row>
    <row r="4" spans="1:6" x14ac:dyDescent="0.3">
      <c r="A4" s="423">
        <v>14</v>
      </c>
      <c r="B4" s="304" t="s">
        <v>168</v>
      </c>
      <c r="C4" s="95"/>
      <c r="D4">
        <v>2738375</v>
      </c>
    </row>
    <row r="5" spans="1:6" x14ac:dyDescent="0.3">
      <c r="A5" s="423">
        <v>31</v>
      </c>
      <c r="B5" s="304" t="s">
        <v>169</v>
      </c>
      <c r="C5" s="95"/>
      <c r="D5">
        <v>0</v>
      </c>
    </row>
    <row r="6" spans="1:6" x14ac:dyDescent="0.3">
      <c r="A6" s="423">
        <v>32</v>
      </c>
      <c r="B6" s="304" t="s">
        <v>170</v>
      </c>
      <c r="C6" s="95"/>
      <c r="D6">
        <v>862166</v>
      </c>
    </row>
    <row r="7" spans="1:6" x14ac:dyDescent="0.3">
      <c r="A7" s="423">
        <v>33</v>
      </c>
      <c r="B7" s="304" t="s">
        <v>33</v>
      </c>
      <c r="C7" s="95"/>
      <c r="D7">
        <v>-400856</v>
      </c>
    </row>
    <row r="8" spans="1:6" x14ac:dyDescent="0.3">
      <c r="A8" s="423">
        <v>193</v>
      </c>
      <c r="B8" s="304" t="s">
        <v>34</v>
      </c>
      <c r="C8" s="95"/>
      <c r="D8">
        <v>182200</v>
      </c>
    </row>
    <row r="9" spans="1:6" x14ac:dyDescent="0.3">
      <c r="A9" s="423">
        <v>502</v>
      </c>
      <c r="B9" s="304" t="s">
        <v>27</v>
      </c>
      <c r="C9" s="95"/>
      <c r="D9">
        <v>2698548</v>
      </c>
    </row>
    <row r="10" spans="1:6" x14ac:dyDescent="0.3">
      <c r="A10" s="423">
        <v>503</v>
      </c>
      <c r="B10" s="304" t="s">
        <v>28</v>
      </c>
      <c r="C10" s="95"/>
      <c r="D10">
        <v>0</v>
      </c>
    </row>
    <row r="11" spans="1:6" x14ac:dyDescent="0.3">
      <c r="A11" s="423">
        <v>512</v>
      </c>
      <c r="B11" s="304" t="s">
        <v>29</v>
      </c>
      <c r="C11" s="95"/>
      <c r="D11">
        <v>4413750</v>
      </c>
    </row>
    <row r="12" spans="1:6" x14ac:dyDescent="0.3">
      <c r="A12" s="423">
        <v>534</v>
      </c>
      <c r="B12" s="304" t="s">
        <v>171</v>
      </c>
      <c r="C12" s="95"/>
      <c r="D12">
        <v>0</v>
      </c>
    </row>
    <row r="13" spans="1:6" ht="72" x14ac:dyDescent="0.3">
      <c r="A13" s="423">
        <v>547</v>
      </c>
      <c r="B13" s="304" t="s">
        <v>172</v>
      </c>
      <c r="C13" s="95"/>
      <c r="D13">
        <v>3</v>
      </c>
    </row>
    <row r="14" spans="1:6" ht="28.8" x14ac:dyDescent="0.3">
      <c r="A14" s="423">
        <v>554</v>
      </c>
      <c r="B14" s="304" t="s">
        <v>42</v>
      </c>
      <c r="C14" s="95"/>
    </row>
    <row r="15" spans="1:6" ht="28.8" x14ac:dyDescent="0.3">
      <c r="A15" s="423">
        <v>555</v>
      </c>
      <c r="B15" s="304" t="s">
        <v>43</v>
      </c>
      <c r="C15" s="95"/>
    </row>
    <row r="16" spans="1:6" ht="28.8" x14ac:dyDescent="0.3">
      <c r="A16" s="423">
        <v>556</v>
      </c>
      <c r="B16" s="304" t="s">
        <v>44</v>
      </c>
      <c r="C16" s="95"/>
    </row>
    <row r="17" spans="1:4" ht="28.8" x14ac:dyDescent="0.3">
      <c r="A17" s="423">
        <v>557</v>
      </c>
      <c r="B17" s="304" t="s">
        <v>45</v>
      </c>
      <c r="C17" s="95"/>
    </row>
    <row r="18" spans="1:4" x14ac:dyDescent="0.3">
      <c r="A18" s="423">
        <v>577</v>
      </c>
      <c r="B18" s="304" t="s">
        <v>173</v>
      </c>
      <c r="C18" s="95"/>
      <c r="D18">
        <v>0</v>
      </c>
    </row>
    <row r="19" spans="1:4" x14ac:dyDescent="0.3">
      <c r="A19" s="423">
        <v>591</v>
      </c>
      <c r="B19" s="304" t="s">
        <v>51</v>
      </c>
      <c r="C19" s="95"/>
      <c r="D19">
        <v>43477109</v>
      </c>
    </row>
    <row r="20" spans="1:4" x14ac:dyDescent="0.3">
      <c r="A20" s="423">
        <v>592</v>
      </c>
      <c r="B20" s="304" t="s">
        <v>52</v>
      </c>
      <c r="C20" s="95"/>
      <c r="D20">
        <v>-1534805</v>
      </c>
    </row>
    <row r="21" spans="1:4" x14ac:dyDescent="0.3">
      <c r="A21" s="423">
        <v>606</v>
      </c>
      <c r="B21" s="304" t="s">
        <v>174</v>
      </c>
      <c r="C21" s="95"/>
    </row>
    <row r="22" spans="1:4" ht="28.8" x14ac:dyDescent="0.3">
      <c r="A22" s="423">
        <v>620</v>
      </c>
      <c r="B22" s="304" t="s">
        <v>175</v>
      </c>
      <c r="C22" s="95"/>
      <c r="D22">
        <v>2</v>
      </c>
    </row>
    <row r="23" spans="1:4" ht="57.6" x14ac:dyDescent="0.3">
      <c r="A23" s="423">
        <v>622</v>
      </c>
      <c r="B23" s="304" t="s">
        <v>176</v>
      </c>
      <c r="C23" s="95"/>
      <c r="D23">
        <v>12616915</v>
      </c>
    </row>
    <row r="24" spans="1:4" x14ac:dyDescent="0.3">
      <c r="A24" s="423">
        <v>659</v>
      </c>
      <c r="B24" s="304" t="s">
        <v>177</v>
      </c>
      <c r="C24" s="95"/>
      <c r="D24">
        <v>3157765</v>
      </c>
    </row>
    <row r="25" spans="1:4" x14ac:dyDescent="0.3">
      <c r="A25" s="423">
        <v>660</v>
      </c>
      <c r="B25" s="304" t="s">
        <v>178</v>
      </c>
      <c r="C25" s="95"/>
      <c r="D25">
        <v>4245933</v>
      </c>
    </row>
    <row r="26" spans="1:4" x14ac:dyDescent="0.3">
      <c r="A26" s="423">
        <v>661</v>
      </c>
      <c r="B26" s="304" t="s">
        <v>82</v>
      </c>
      <c r="C26" s="95"/>
      <c r="D26">
        <v>134.5</v>
      </c>
    </row>
    <row r="27" spans="1:4" x14ac:dyDescent="0.3">
      <c r="A27" s="423">
        <v>906</v>
      </c>
      <c r="B27" s="304" t="s">
        <v>180</v>
      </c>
      <c r="C27" s="95"/>
      <c r="D27">
        <v>1</v>
      </c>
    </row>
    <row r="28" spans="1:4" x14ac:dyDescent="0.3">
      <c r="A28" s="423">
        <v>907</v>
      </c>
      <c r="B28" s="304" t="s">
        <v>181</v>
      </c>
      <c r="C28" s="95"/>
      <c r="D28">
        <v>2</v>
      </c>
    </row>
    <row r="29" spans="1:4" ht="28.8" x14ac:dyDescent="0.3">
      <c r="A29" s="423">
        <v>947</v>
      </c>
      <c r="B29" s="304" t="s">
        <v>182</v>
      </c>
      <c r="C29" s="95"/>
      <c r="D29" t="s">
        <v>267</v>
      </c>
    </row>
    <row r="30" spans="1:4" ht="13.95" customHeight="1" x14ac:dyDescent="0.3">
      <c r="A30" s="423">
        <v>948</v>
      </c>
      <c r="B30" s="304" t="s">
        <v>183</v>
      </c>
      <c r="C30" s="95"/>
      <c r="D30" t="s">
        <v>247</v>
      </c>
    </row>
    <row r="31" spans="1:4" ht="28.8" x14ac:dyDescent="0.3">
      <c r="A31" s="423">
        <v>949</v>
      </c>
      <c r="B31" s="304" t="s">
        <v>184</v>
      </c>
      <c r="C31" s="95"/>
      <c r="D31" t="s">
        <v>77</v>
      </c>
    </row>
    <row r="32" spans="1:4" ht="28.8" x14ac:dyDescent="0.3">
      <c r="A32" s="423">
        <v>950</v>
      </c>
      <c r="B32" s="304" t="s">
        <v>185</v>
      </c>
      <c r="C32" s="95"/>
      <c r="D32" t="s">
        <v>16</v>
      </c>
    </row>
    <row r="33" spans="1:4" ht="28.8" x14ac:dyDescent="0.3">
      <c r="A33" s="423">
        <v>951</v>
      </c>
      <c r="B33" s="304" t="s">
        <v>186</v>
      </c>
      <c r="C33" s="95"/>
      <c r="D33">
        <v>2</v>
      </c>
    </row>
    <row r="34" spans="1:4" ht="43.2" x14ac:dyDescent="0.3">
      <c r="A34" s="423">
        <v>952</v>
      </c>
      <c r="B34" s="304" t="s">
        <v>187</v>
      </c>
      <c r="C34" s="95"/>
      <c r="D34" t="s">
        <v>248</v>
      </c>
    </row>
    <row r="35" spans="1:4" x14ac:dyDescent="0.3">
      <c r="A35" s="423">
        <v>953</v>
      </c>
      <c r="B35" s="304" t="s">
        <v>188</v>
      </c>
      <c r="C35" s="95"/>
      <c r="D35">
        <v>2</v>
      </c>
    </row>
    <row r="36" spans="1:4" x14ac:dyDescent="0.3">
      <c r="A36" s="423">
        <v>955</v>
      </c>
      <c r="B36" s="304" t="s">
        <v>189</v>
      </c>
      <c r="C36" s="95"/>
      <c r="D36">
        <v>0</v>
      </c>
    </row>
    <row r="37" spans="1:4" x14ac:dyDescent="0.3">
      <c r="A37" s="423">
        <v>957</v>
      </c>
      <c r="B37" s="304" t="s">
        <v>190</v>
      </c>
      <c r="C37" s="95"/>
      <c r="D37">
        <v>0</v>
      </c>
    </row>
    <row r="38" spans="1:4" x14ac:dyDescent="0.3">
      <c r="A38" s="423">
        <v>960</v>
      </c>
      <c r="B38" s="304" t="s">
        <v>192</v>
      </c>
      <c r="C38" s="95"/>
      <c r="D38" t="s">
        <v>251</v>
      </c>
    </row>
    <row r="39" spans="1:4" x14ac:dyDescent="0.3">
      <c r="A39" s="423">
        <v>962</v>
      </c>
      <c r="B39" s="304" t="s">
        <v>193</v>
      </c>
      <c r="C39" s="95"/>
      <c r="D39" t="s">
        <v>229</v>
      </c>
    </row>
    <row r="40" spans="1:4" x14ac:dyDescent="0.3">
      <c r="A40" s="423">
        <v>964</v>
      </c>
      <c r="B40" s="304" t="s">
        <v>194</v>
      </c>
      <c r="C40" s="95"/>
      <c r="D40" t="s">
        <v>336</v>
      </c>
    </row>
    <row r="41" spans="1:4" x14ac:dyDescent="0.3">
      <c r="A41" s="423">
        <v>966</v>
      </c>
      <c r="B41" s="304" t="s">
        <v>195</v>
      </c>
      <c r="C41" s="95"/>
      <c r="D41" t="s">
        <v>249</v>
      </c>
    </row>
    <row r="42" spans="1:4" x14ac:dyDescent="0.3">
      <c r="A42" s="423">
        <v>968</v>
      </c>
      <c r="B42" s="304" t="s">
        <v>196</v>
      </c>
      <c r="C42" s="95"/>
      <c r="D42" t="s">
        <v>250</v>
      </c>
    </row>
    <row r="43" spans="1:4" ht="28.8" x14ac:dyDescent="0.3">
      <c r="A43" s="423">
        <v>973</v>
      </c>
      <c r="B43" s="304" t="s">
        <v>329</v>
      </c>
      <c r="C43" s="95"/>
      <c r="D43">
        <v>0</v>
      </c>
    </row>
    <row r="44" spans="1:4" ht="72" x14ac:dyDescent="0.3">
      <c r="A44" s="423">
        <v>974</v>
      </c>
      <c r="B44" s="304" t="s">
        <v>310</v>
      </c>
      <c r="C44" s="95"/>
      <c r="D44">
        <v>2</v>
      </c>
    </row>
    <row r="45" spans="1:4" ht="28.8" x14ac:dyDescent="0.3">
      <c r="A45" s="423">
        <v>975</v>
      </c>
      <c r="B45" s="304" t="s">
        <v>296</v>
      </c>
      <c r="C45" s="95"/>
      <c r="D45">
        <v>1</v>
      </c>
    </row>
    <row r="46" spans="1:4" x14ac:dyDescent="0.3">
      <c r="A46" s="423">
        <v>980</v>
      </c>
      <c r="B46" s="304" t="s">
        <v>115</v>
      </c>
      <c r="C46" s="95"/>
      <c r="D46" t="s">
        <v>337</v>
      </c>
    </row>
    <row r="47" spans="1:4" x14ac:dyDescent="0.3">
      <c r="A47" s="423">
        <v>998</v>
      </c>
      <c r="B47" s="304" t="s">
        <v>30</v>
      </c>
      <c r="C47" s="95"/>
      <c r="D47">
        <v>60</v>
      </c>
    </row>
    <row r="48" spans="1:4" x14ac:dyDescent="0.3">
      <c r="A48" s="423">
        <v>999</v>
      </c>
      <c r="B48" s="304" t="s">
        <v>31</v>
      </c>
      <c r="C48" s="95"/>
      <c r="D48">
        <v>601725</v>
      </c>
    </row>
    <row r="49" spans="1:4" ht="28.8" x14ac:dyDescent="0.3">
      <c r="A49" s="423">
        <v>1058</v>
      </c>
      <c r="B49" s="304" t="s">
        <v>237</v>
      </c>
      <c r="C49" s="95"/>
      <c r="D49">
        <v>1</v>
      </c>
    </row>
    <row r="50" spans="1:4" x14ac:dyDescent="0.3">
      <c r="A50" s="423">
        <v>1059</v>
      </c>
      <c r="B50" s="304" t="s">
        <v>312</v>
      </c>
      <c r="C50" s="95"/>
      <c r="D50">
        <v>1</v>
      </c>
    </row>
    <row r="51" spans="1:4" x14ac:dyDescent="0.3">
      <c r="A51" s="423">
        <v>1066</v>
      </c>
      <c r="B51" s="304" t="s">
        <v>313</v>
      </c>
      <c r="C51" s="95"/>
      <c r="D51" t="s">
        <v>338</v>
      </c>
    </row>
    <row r="52" spans="1:4" ht="43.2" x14ac:dyDescent="0.3">
      <c r="A52" s="423">
        <v>1067</v>
      </c>
      <c r="B52" s="304" t="s">
        <v>330</v>
      </c>
      <c r="C52" s="95"/>
      <c r="D52">
        <v>2</v>
      </c>
    </row>
    <row r="53" spans="1:4" x14ac:dyDescent="0.3">
      <c r="A53" s="423">
        <v>1068</v>
      </c>
      <c r="B53" s="304" t="s">
        <v>331</v>
      </c>
      <c r="C53" s="95"/>
      <c r="D53">
        <v>1</v>
      </c>
    </row>
    <row r="54" spans="1:4" ht="28.8" x14ac:dyDescent="0.3">
      <c r="A54" s="423">
        <v>1069</v>
      </c>
      <c r="B54" s="304" t="s">
        <v>290</v>
      </c>
      <c r="C54" s="95"/>
      <c r="D54">
        <v>3</v>
      </c>
    </row>
    <row r="55" spans="1:4" x14ac:dyDescent="0.3">
      <c r="A55" s="423">
        <v>1070</v>
      </c>
      <c r="B55" s="304" t="s">
        <v>332</v>
      </c>
      <c r="C55" s="95"/>
      <c r="D55">
        <v>2</v>
      </c>
    </row>
    <row r="56" spans="1:4" ht="43.2" x14ac:dyDescent="0.3">
      <c r="A56" s="423">
        <v>1071</v>
      </c>
      <c r="B56" s="304" t="s">
        <v>333</v>
      </c>
      <c r="C56" s="95"/>
      <c r="D56">
        <v>0</v>
      </c>
    </row>
    <row r="57" spans="1:4" ht="43.2" x14ac:dyDescent="0.3">
      <c r="A57" s="423">
        <v>1078</v>
      </c>
      <c r="B57" s="304" t="s">
        <v>334</v>
      </c>
      <c r="C57" s="95"/>
      <c r="D57">
        <v>3</v>
      </c>
    </row>
    <row r="58" spans="1:4" ht="43.2" x14ac:dyDescent="0.3">
      <c r="A58" s="423">
        <v>1079</v>
      </c>
      <c r="B58" s="304" t="s">
        <v>335</v>
      </c>
      <c r="C58" s="95"/>
      <c r="D58" t="s">
        <v>336</v>
      </c>
    </row>
    <row r="59" spans="1:4" x14ac:dyDescent="0.3">
      <c r="A59" s="423">
        <v>9000</v>
      </c>
      <c r="B59" s="304" t="s">
        <v>197</v>
      </c>
      <c r="C59" s="95"/>
      <c r="D59">
        <v>77685744</v>
      </c>
    </row>
    <row r="60" spans="1:4" x14ac:dyDescent="0.3">
      <c r="A60" s="423">
        <v>9001</v>
      </c>
      <c r="B60" s="304" t="s">
        <v>198</v>
      </c>
      <c r="C60" s="95"/>
      <c r="D60">
        <v>0</v>
      </c>
    </row>
    <row r="61" spans="1:4" x14ac:dyDescent="0.3">
      <c r="A61" s="423">
        <v>9002</v>
      </c>
      <c r="B61" s="304" t="s">
        <v>200</v>
      </c>
      <c r="C61" s="95"/>
      <c r="D61">
        <v>0</v>
      </c>
    </row>
    <row r="62" spans="1:4" x14ac:dyDescent="0.3">
      <c r="A62" s="423">
        <v>9003</v>
      </c>
      <c r="B62" s="304" t="s">
        <v>202</v>
      </c>
      <c r="C62" s="95"/>
      <c r="D62">
        <v>0</v>
      </c>
    </row>
    <row r="63" spans="1:4" ht="43.2" x14ac:dyDescent="0.3">
      <c r="A63" s="423">
        <v>9004</v>
      </c>
      <c r="B63" s="304" t="s">
        <v>204</v>
      </c>
      <c r="C63" s="95"/>
      <c r="D63" t="s">
        <v>59</v>
      </c>
    </row>
    <row r="64" spans="1:4" x14ac:dyDescent="0.3">
      <c r="A64" s="423">
        <v>9005</v>
      </c>
      <c r="B64" s="304" t="s">
        <v>206</v>
      </c>
      <c r="C64" s="95"/>
      <c r="D64">
        <v>0</v>
      </c>
    </row>
    <row r="65" spans="1:4" x14ac:dyDescent="0.3">
      <c r="A65" s="423">
        <v>9006</v>
      </c>
      <c r="B65" s="304" t="s">
        <v>208</v>
      </c>
      <c r="C65" s="95"/>
      <c r="D65">
        <v>0</v>
      </c>
    </row>
    <row r="66" spans="1:4" ht="28.8" x14ac:dyDescent="0.3">
      <c r="A66" s="423">
        <v>9007</v>
      </c>
      <c r="B66" s="304" t="s">
        <v>246</v>
      </c>
      <c r="C66" s="95"/>
      <c r="D66">
        <v>0</v>
      </c>
    </row>
    <row r="67" spans="1:4" x14ac:dyDescent="0.3">
      <c r="A67" s="423">
        <v>9008</v>
      </c>
      <c r="B67" s="304" t="s">
        <v>211</v>
      </c>
      <c r="C67" s="95"/>
      <c r="D67">
        <v>1.69</v>
      </c>
    </row>
    <row r="68" spans="1:4" x14ac:dyDescent="0.3">
      <c r="A68" s="423">
        <v>9010</v>
      </c>
      <c r="B68" s="304" t="s">
        <v>212</v>
      </c>
      <c r="C68" s="95"/>
      <c r="D68">
        <v>0</v>
      </c>
    </row>
    <row r="69" spans="1:4" ht="43.2" x14ac:dyDescent="0.3">
      <c r="A69" s="423">
        <v>9011</v>
      </c>
      <c r="B69" s="304" t="s">
        <v>314</v>
      </c>
      <c r="C69" s="95"/>
      <c r="D69">
        <v>0</v>
      </c>
    </row>
    <row r="70" spans="1:4" ht="43.2" x14ac:dyDescent="0.3">
      <c r="A70" s="423">
        <v>9012</v>
      </c>
      <c r="B70" s="304" t="s">
        <v>315</v>
      </c>
      <c r="C70" s="95"/>
      <c r="D70">
        <v>0</v>
      </c>
    </row>
    <row r="71" spans="1:4" x14ac:dyDescent="0.3">
      <c r="A71" s="423">
        <v>9013</v>
      </c>
      <c r="B71" s="304" t="s">
        <v>215</v>
      </c>
      <c r="C71" s="95"/>
      <c r="D71">
        <v>0</v>
      </c>
    </row>
    <row r="72" spans="1:4" x14ac:dyDescent="0.3">
      <c r="A72" s="423">
        <v>9014</v>
      </c>
      <c r="B72" s="304" t="s">
        <v>217</v>
      </c>
      <c r="C72" s="95"/>
      <c r="D72">
        <v>0</v>
      </c>
    </row>
    <row r="73" spans="1:4" ht="43.2" x14ac:dyDescent="0.3">
      <c r="A73" s="423">
        <v>9015</v>
      </c>
      <c r="B73" s="304" t="s">
        <v>316</v>
      </c>
      <c r="C73" s="95"/>
      <c r="D73">
        <v>0</v>
      </c>
    </row>
    <row r="74" spans="1:4" ht="43.2" x14ac:dyDescent="0.3">
      <c r="A74" s="423">
        <v>9016</v>
      </c>
      <c r="B74" s="304" t="s">
        <v>317</v>
      </c>
      <c r="C74" s="95"/>
      <c r="D74">
        <v>0</v>
      </c>
    </row>
    <row r="75" spans="1:4" x14ac:dyDescent="0.3">
      <c r="A75" s="423">
        <v>9017</v>
      </c>
      <c r="B75" s="304" t="s">
        <v>219</v>
      </c>
      <c r="C75" s="95"/>
      <c r="D75">
        <v>0</v>
      </c>
    </row>
    <row r="76" spans="1:4" ht="28.8" x14ac:dyDescent="0.3">
      <c r="A76" s="423">
        <v>9018</v>
      </c>
      <c r="B76" s="304" t="s">
        <v>221</v>
      </c>
      <c r="C76" s="95"/>
      <c r="D76">
        <v>0</v>
      </c>
    </row>
    <row r="77" spans="1:4" x14ac:dyDescent="0.3">
      <c r="A77" s="423">
        <v>9019</v>
      </c>
      <c r="B77" s="304" t="s">
        <v>223</v>
      </c>
      <c r="C77" s="95"/>
      <c r="D77">
        <v>0</v>
      </c>
    </row>
    <row r="78" spans="1:4" x14ac:dyDescent="0.3">
      <c r="A78" s="423"/>
      <c r="B78" s="95"/>
      <c r="C78" s="95"/>
    </row>
    <row r="79" spans="1:4" x14ac:dyDescent="0.3">
      <c r="A79" s="423"/>
      <c r="B79" s="95"/>
      <c r="C79" s="95"/>
    </row>
    <row r="80" spans="1:4" x14ac:dyDescent="0.3">
      <c r="A80" s="423"/>
      <c r="B80" s="95"/>
      <c r="C80" s="95"/>
    </row>
    <row r="81" spans="1:4" x14ac:dyDescent="0.3">
      <c r="A81" s="423"/>
      <c r="B81" s="95"/>
      <c r="C81" s="95"/>
    </row>
    <row r="82" spans="1:4" x14ac:dyDescent="0.3">
      <c r="A82" s="423"/>
      <c r="B82" s="95"/>
      <c r="C82" s="95"/>
    </row>
    <row r="83" spans="1:4" x14ac:dyDescent="0.3">
      <c r="A83" s="468">
        <f>A27</f>
        <v>906</v>
      </c>
      <c r="B83" s="468" t="str">
        <f t="shared" ref="B83:D84" si="0">B27</f>
        <v>TD-Was a Unmodified Audit Opinion issued?</v>
      </c>
      <c r="C83" s="468"/>
      <c r="D83" s="468">
        <f t="shared" si="0"/>
        <v>1</v>
      </c>
    </row>
    <row r="84" spans="1:4" x14ac:dyDescent="0.3">
      <c r="A84" s="468">
        <f>A28</f>
        <v>907</v>
      </c>
      <c r="B84" s="468" t="str">
        <f t="shared" si="0"/>
        <v>TD-Was there a finding for lack of segregation of duties at this unit?</v>
      </c>
      <c r="C84" s="468"/>
      <c r="D84" s="468">
        <f t="shared" si="0"/>
        <v>2</v>
      </c>
    </row>
    <row r="85" spans="1:4" x14ac:dyDescent="0.3">
      <c r="A85" s="468">
        <f>A49</f>
        <v>1058</v>
      </c>
      <c r="B85" s="468" t="str">
        <f t="shared" ref="B85:D86" si="1">B49</f>
        <v>Did your audit disclose as a finding any statutory violations? (not including budget violations) (Yes or No)</v>
      </c>
      <c r="C85" s="468"/>
      <c r="D85" s="468">
        <f t="shared" si="1"/>
        <v>1</v>
      </c>
    </row>
    <row r="86" spans="1:4" x14ac:dyDescent="0.3">
      <c r="A86" s="391">
        <f>A50</f>
        <v>1059</v>
      </c>
      <c r="B86" s="391" t="str">
        <f t="shared" si="1"/>
        <v>Did the unit have a board-appointed finance officer the entire fiscal year? (Yes or No)?</v>
      </c>
      <c r="C86" s="391"/>
      <c r="D86" s="391">
        <f t="shared" si="1"/>
        <v>1</v>
      </c>
    </row>
    <row r="87" spans="1:4" x14ac:dyDescent="0.3">
      <c r="A87" s="391">
        <f>A57</f>
        <v>1078</v>
      </c>
      <c r="B87" s="391" t="str">
        <f t="shared" ref="B87:D87" si="2">B57</f>
        <v>If the answer to 1059 is "No" then was the unit without a board-appointed interim or permanent finance officer for more than 2 weeks at any time in the fiscal year? (Note:  Please include a noncompliance finding related to GS 159-24, GS 159-25(a)(2) or GS</v>
      </c>
      <c r="C87" s="391"/>
      <c r="D87" s="391">
        <f t="shared" si="2"/>
        <v>3</v>
      </c>
    </row>
    <row r="88" spans="1:4" x14ac:dyDescent="0.3">
      <c r="A88" s="391">
        <f>A52</f>
        <v>1067</v>
      </c>
      <c r="B88" s="391" t="str">
        <f t="shared" ref="B88:D88" si="3">B52</f>
        <v>Was the finance officer or interim finance officer bonded pursuant to G.S. 159-29 which requires that the finance officer give a true accounting and faithful performance bond in an amount not less than the greater of (1) $50,000 or (2) an amount equal to</v>
      </c>
      <c r="C88" s="391"/>
      <c r="D88" s="391">
        <f t="shared" si="3"/>
        <v>2</v>
      </c>
    </row>
    <row r="89" spans="1:4" x14ac:dyDescent="0.3">
      <c r="A89" s="468">
        <f>A33</f>
        <v>951</v>
      </c>
      <c r="B89" s="468" t="str">
        <f t="shared" ref="B89:D89" si="4">B33</f>
        <v>TD-Is there a finding for lack of technical skills, knowledge and experience (SKE) at this unit?</v>
      </c>
      <c r="C89" s="468"/>
      <c r="D89" s="468">
        <f t="shared" si="4"/>
        <v>2</v>
      </c>
    </row>
    <row r="90" spans="1:4" x14ac:dyDescent="0.3">
      <c r="A90" s="468">
        <f>A35</f>
        <v>953</v>
      </c>
      <c r="B90" s="468" t="str">
        <f t="shared" ref="B90:D92" si="5">B35</f>
        <v>TD-Is there is a going concern finding noted in the audit report?</v>
      </c>
      <c r="C90" s="468"/>
      <c r="D90" s="468">
        <f t="shared" si="5"/>
        <v>2</v>
      </c>
    </row>
    <row r="91" spans="1:4" x14ac:dyDescent="0.3">
      <c r="A91" s="468">
        <f>A36</f>
        <v>955</v>
      </c>
      <c r="B91" s="468" t="str">
        <f t="shared" si="5"/>
        <v>TD-Number of significant deficiency findings (other than in Questions 10-13 )</v>
      </c>
      <c r="C91" s="468"/>
      <c r="D91" s="468">
        <f t="shared" si="5"/>
        <v>0</v>
      </c>
    </row>
    <row r="92" spans="1:4" x14ac:dyDescent="0.3">
      <c r="A92" s="468">
        <f>A37</f>
        <v>957</v>
      </c>
      <c r="B92" s="468" t="str">
        <f t="shared" si="5"/>
        <v>TD-Number of material weaknesses findings (other than in Questions 10-13)</v>
      </c>
      <c r="C92" s="468"/>
      <c r="D92" s="468">
        <f t="shared" si="5"/>
        <v>0</v>
      </c>
    </row>
    <row r="93" spans="1:4" x14ac:dyDescent="0.3">
      <c r="A93" s="468">
        <f>A43</f>
        <v>973</v>
      </c>
      <c r="B93" s="468" t="str">
        <f t="shared" ref="B93:D94" si="6">B43</f>
        <v>Were there any issues or other matters presented to the Governing Board regarding internal controls (not already listed as a material weakness or significant deficiency?</v>
      </c>
      <c r="C93" s="468"/>
      <c r="D93" s="468">
        <f t="shared" si="6"/>
        <v>0</v>
      </c>
    </row>
    <row r="94" spans="1:4" x14ac:dyDescent="0.3">
      <c r="A94" s="468">
        <f>A44</f>
        <v>974</v>
      </c>
      <c r="B94" s="468" t="str">
        <f t="shared" si="6"/>
        <v>Did the Unit have any of the following occur:
1.  Were any debt service payments deferred or restructured in this fiscal year? (does not include refinancings designed to take advantage of lower interest rates)
2.  Bond covenants were not met
3.  Debt serv</v>
      </c>
      <c r="C94" s="468"/>
      <c r="D94" s="468">
        <f t="shared" si="6"/>
        <v>2</v>
      </c>
    </row>
    <row r="95" spans="1:4" x14ac:dyDescent="0.3">
      <c r="A95" s="423">
        <f>A45</f>
        <v>975</v>
      </c>
      <c r="B95" s="423" t="str">
        <f t="shared" ref="B95:D95" si="7">B45</f>
        <v>Does the Performance Indicator Print worksheet in this workbook have a red shaded cell?</v>
      </c>
      <c r="C95" s="423">
        <f t="shared" si="7"/>
        <v>0</v>
      </c>
      <c r="D95" s="423">
        <f t="shared" si="7"/>
        <v>1</v>
      </c>
    </row>
    <row r="96" spans="1:4" x14ac:dyDescent="0.3">
      <c r="A96" s="423">
        <f>A53</f>
        <v>1068</v>
      </c>
      <c r="B96" s="423" t="str">
        <f t="shared" ref="B96:D99" si="8">B53</f>
        <v>Does the unit have a self-insurance fund?</v>
      </c>
      <c r="C96" s="423"/>
      <c r="D96" s="423">
        <f t="shared" si="8"/>
        <v>1</v>
      </c>
    </row>
    <row r="97" spans="1:4" x14ac:dyDescent="0.3">
      <c r="A97" s="423">
        <f>A54</f>
        <v>1069</v>
      </c>
      <c r="B97" s="423" t="str">
        <f t="shared" si="8"/>
        <v>If the unit is self-insured for employee health care, does the unit use a qualified consultant to establish rates and appropriate reserve levels?</v>
      </c>
      <c r="C97" s="423"/>
      <c r="D97" s="423">
        <f t="shared" si="8"/>
        <v>3</v>
      </c>
    </row>
    <row r="98" spans="1:4" x14ac:dyDescent="0.3">
      <c r="A98" s="423">
        <f>A55</f>
        <v>1070</v>
      </c>
      <c r="B98" s="423" t="str">
        <f t="shared" si="8"/>
        <v>Does the Unit have a non-state administrered pension plan?</v>
      </c>
      <c r="C98" s="423"/>
      <c r="D98" s="423">
        <f t="shared" si="8"/>
        <v>2</v>
      </c>
    </row>
    <row r="99" spans="1:4" x14ac:dyDescent="0.3">
      <c r="A99" s="423">
        <f>A56</f>
        <v>1071</v>
      </c>
      <c r="B99" s="423" t="str">
        <f t="shared" si="8"/>
        <v>Please list the amount of ARPA funds expended in total this fiscal year for non-capital purposes.  Enter "zero" if no ARPA funds expended for this fiscal year for non-capital purposes.</v>
      </c>
      <c r="C99" s="423"/>
      <c r="D99" s="423">
        <f t="shared" si="8"/>
        <v>0</v>
      </c>
    </row>
    <row r="100" spans="1:4" x14ac:dyDescent="0.3">
      <c r="A100" s="423">
        <f>A18</f>
        <v>577</v>
      </c>
      <c r="B100" s="423" t="str">
        <f t="shared" ref="B100:D100" si="9">B18</f>
        <v>Yes  or "1" indicates unit has defined benefit other than the ones adm. By the state</v>
      </c>
      <c r="C100" s="423"/>
      <c r="D100" s="423">
        <f t="shared" si="9"/>
        <v>0</v>
      </c>
    </row>
    <row r="101" spans="1:4" x14ac:dyDescent="0.3">
      <c r="A101" s="423">
        <f>A22</f>
        <v>620</v>
      </c>
      <c r="B101" s="423" t="str">
        <f t="shared" ref="B101:D101" si="10">B22</f>
        <v>Do you expect to issue debt requiring LGC approval within 12 months from the date that the audit is submitted - select "1" for year and "2" for no</v>
      </c>
      <c r="C101" s="423"/>
      <c r="D101" s="423">
        <f t="shared" si="10"/>
        <v>2</v>
      </c>
    </row>
    <row r="102" spans="1:4" x14ac:dyDescent="0.3">
      <c r="A102" s="423">
        <f>A47</f>
        <v>998</v>
      </c>
      <c r="B102" s="423" t="str">
        <f t="shared" ref="B102:D103" si="11">B47</f>
        <v>CCH Unit Type</v>
      </c>
      <c r="C102" s="423"/>
      <c r="D102" s="423">
        <f t="shared" si="11"/>
        <v>60</v>
      </c>
    </row>
    <row r="103" spans="1:4" x14ac:dyDescent="0.3">
      <c r="A103" s="423">
        <f>A48</f>
        <v>999</v>
      </c>
      <c r="B103" s="423" t="str">
        <f t="shared" si="11"/>
        <v>CCH Unit Code</v>
      </c>
      <c r="C103" s="423"/>
      <c r="D103" s="423">
        <f t="shared" si="11"/>
        <v>601725</v>
      </c>
    </row>
    <row r="104" spans="1:4" x14ac:dyDescent="0.3">
      <c r="A104" s="423"/>
      <c r="B104" s="95"/>
      <c r="C104" s="95"/>
      <c r="D104" s="95">
        <f>SUM(D83:D103)</f>
        <v>601810</v>
      </c>
    </row>
    <row r="105" spans="1:4" x14ac:dyDescent="0.3">
      <c r="A105" s="423"/>
      <c r="B105" s="95"/>
      <c r="C105" s="95"/>
      <c r="D105" s="95"/>
    </row>
    <row r="106" spans="1:4" x14ac:dyDescent="0.3">
      <c r="A106" s="423"/>
      <c r="B106" s="95"/>
      <c r="C106" s="95"/>
      <c r="D106" s="95">
        <f>D59-D104</f>
        <v>77083934</v>
      </c>
    </row>
    <row r="107" spans="1:4" x14ac:dyDescent="0.3">
      <c r="A107" s="423"/>
      <c r="B107" s="95"/>
      <c r="C107" s="95"/>
    </row>
    <row r="108" spans="1:4" x14ac:dyDescent="0.3">
      <c r="A108" s="423"/>
      <c r="B108" s="95"/>
      <c r="C108" s="95"/>
      <c r="D108">
        <v>77083934</v>
      </c>
    </row>
    <row r="109" spans="1:4" x14ac:dyDescent="0.3">
      <c r="A109" s="423"/>
      <c r="B109" s="95"/>
      <c r="C109" s="95"/>
    </row>
    <row r="110" spans="1:4" x14ac:dyDescent="0.3">
      <c r="A110" s="423"/>
      <c r="B110" s="95"/>
      <c r="C110" s="95"/>
    </row>
    <row r="111" spans="1:4" x14ac:dyDescent="0.3">
      <c r="A111" s="423"/>
      <c r="B111" s="95"/>
      <c r="C111" s="95"/>
    </row>
    <row r="112" spans="1:4" x14ac:dyDescent="0.3">
      <c r="A112" s="423"/>
      <c r="B112" s="95"/>
      <c r="C112" s="95"/>
    </row>
    <row r="113" spans="1:3" x14ac:dyDescent="0.3">
      <c r="A113" s="423"/>
      <c r="B113" s="95"/>
      <c r="C113" s="95"/>
    </row>
    <row r="114" spans="1:3" x14ac:dyDescent="0.3">
      <c r="A114" s="423"/>
      <c r="B114" s="95"/>
      <c r="C114" s="95"/>
    </row>
    <row r="115" spans="1:3" x14ac:dyDescent="0.3">
      <c r="A115" s="423"/>
      <c r="B115" s="95"/>
      <c r="C115" s="95"/>
    </row>
    <row r="116" spans="1:3" x14ac:dyDescent="0.3">
      <c r="A116" s="423"/>
      <c r="B116" s="95"/>
      <c r="C116" s="95"/>
    </row>
    <row r="117" spans="1:3" x14ac:dyDescent="0.3">
      <c r="A117" s="423"/>
      <c r="B117" s="95"/>
      <c r="C117" s="95"/>
    </row>
    <row r="118" spans="1:3" x14ac:dyDescent="0.3">
      <c r="A118" s="423"/>
      <c r="B118" s="95"/>
      <c r="C118" s="95"/>
    </row>
    <row r="119" spans="1:3" x14ac:dyDescent="0.3">
      <c r="A119" s="423"/>
      <c r="B119" s="95"/>
      <c r="C119" s="95"/>
    </row>
    <row r="120" spans="1:3" x14ac:dyDescent="0.3">
      <c r="A120" s="423"/>
      <c r="B120" s="95"/>
      <c r="C120" s="95"/>
    </row>
    <row r="121" spans="1:3" x14ac:dyDescent="0.3">
      <c r="A121" s="423"/>
      <c r="B121" s="95"/>
      <c r="C121" s="95"/>
    </row>
    <row r="122" spans="1:3" x14ac:dyDescent="0.3">
      <c r="A122" s="423"/>
      <c r="B122" s="95"/>
      <c r="C122" s="95"/>
    </row>
    <row r="123" spans="1:3" x14ac:dyDescent="0.3">
      <c r="A123" s="423"/>
      <c r="B123" s="95"/>
      <c r="C123" s="95"/>
    </row>
    <row r="124" spans="1:3" x14ac:dyDescent="0.3">
      <c r="A124" s="423"/>
      <c r="B124" s="95"/>
      <c r="C124" s="95"/>
    </row>
    <row r="125" spans="1:3" x14ac:dyDescent="0.3">
      <c r="A125" s="423"/>
      <c r="B125" s="95"/>
      <c r="C125" s="95"/>
    </row>
    <row r="126" spans="1:3" x14ac:dyDescent="0.3">
      <c r="A126" s="423"/>
      <c r="B126" s="95"/>
      <c r="C126" s="95"/>
    </row>
    <row r="127" spans="1:3" x14ac:dyDescent="0.3">
      <c r="A127" s="423"/>
      <c r="B127" s="95"/>
      <c r="C127" s="95"/>
    </row>
    <row r="128" spans="1:3" x14ac:dyDescent="0.3">
      <c r="A128" s="423"/>
      <c r="B128" s="95"/>
      <c r="C128" s="95"/>
    </row>
    <row r="129" spans="1:4" x14ac:dyDescent="0.3">
      <c r="A129" s="423"/>
      <c r="B129" s="95"/>
      <c r="C129" s="95"/>
    </row>
    <row r="130" spans="1:4" x14ac:dyDescent="0.3">
      <c r="A130" s="423"/>
      <c r="B130" s="95"/>
      <c r="C130" s="95"/>
    </row>
    <row r="131" spans="1:4" x14ac:dyDescent="0.3">
      <c r="A131" s="423"/>
      <c r="B131" s="95"/>
      <c r="C131" s="95"/>
    </row>
    <row r="132" spans="1:4" x14ac:dyDescent="0.3">
      <c r="A132" s="423"/>
      <c r="B132" s="95"/>
      <c r="C132" s="95"/>
    </row>
    <row r="133" spans="1:4" x14ac:dyDescent="0.3">
      <c r="A133" s="423"/>
      <c r="B133" s="95"/>
      <c r="C133" s="95"/>
    </row>
    <row r="134" spans="1:4" x14ac:dyDescent="0.3">
      <c r="A134" s="423"/>
      <c r="B134" s="95"/>
      <c r="C134" s="95"/>
    </row>
    <row r="135" spans="1:4" x14ac:dyDescent="0.3">
      <c r="A135" s="423"/>
      <c r="B135" s="95"/>
      <c r="C135" s="95"/>
    </row>
    <row r="136" spans="1:4" x14ac:dyDescent="0.3">
      <c r="A136" s="423"/>
      <c r="B136" s="95"/>
      <c r="C136" s="95"/>
    </row>
    <row r="137" spans="1:4" x14ac:dyDescent="0.3">
      <c r="A137" s="423"/>
      <c r="B137" s="95"/>
      <c r="C137" s="95"/>
    </row>
    <row r="138" spans="1:4" x14ac:dyDescent="0.3">
      <c r="A138" s="423"/>
      <c r="B138" s="95"/>
      <c r="C138" s="95"/>
    </row>
    <row r="139" spans="1:4" x14ac:dyDescent="0.3">
      <c r="A139" s="423"/>
      <c r="B139" s="95"/>
      <c r="C139" s="95"/>
    </row>
    <row r="140" spans="1:4" x14ac:dyDescent="0.3">
      <c r="A140"/>
    </row>
    <row r="141" spans="1:4" x14ac:dyDescent="0.3">
      <c r="A141"/>
    </row>
    <row r="142" spans="1:4" x14ac:dyDescent="0.3">
      <c r="B142" s="95"/>
      <c r="C142" s="95"/>
      <c r="D142" s="95"/>
    </row>
    <row r="143" spans="1:4" x14ac:dyDescent="0.3">
      <c r="A143" s="73">
        <v>0</v>
      </c>
      <c r="B143" s="95" t="s">
        <v>228</v>
      </c>
      <c r="C143" s="95"/>
      <c r="D143" s="95">
        <f>D121</f>
        <v>0</v>
      </c>
    </row>
    <row r="144" spans="1:4" x14ac:dyDescent="0.3">
      <c r="B144" s="95" t="s">
        <v>227</v>
      </c>
      <c r="C144" s="95"/>
      <c r="D144" s="95"/>
    </row>
    <row r="145" spans="1:4" x14ac:dyDescent="0.3">
      <c r="A145" s="339">
        <v>906</v>
      </c>
      <c r="B145" s="95"/>
      <c r="C145" s="95"/>
      <c r="D145" s="95">
        <f>D88</f>
        <v>2</v>
      </c>
    </row>
    <row r="146" spans="1:4" x14ac:dyDescent="0.3">
      <c r="A146" s="339">
        <v>907</v>
      </c>
      <c r="B146" s="95"/>
      <c r="C146" s="95"/>
      <c r="D146" s="95">
        <f>D89</f>
        <v>2</v>
      </c>
    </row>
    <row r="147" spans="1:4" x14ac:dyDescent="0.3">
      <c r="A147" s="339">
        <v>951</v>
      </c>
      <c r="B147" s="95"/>
      <c r="C147" s="95"/>
      <c r="D147" s="95">
        <f>D94</f>
        <v>2</v>
      </c>
    </row>
    <row r="148" spans="1:4" x14ac:dyDescent="0.3">
      <c r="A148" s="339">
        <v>953</v>
      </c>
      <c r="B148" s="95"/>
      <c r="C148" s="95"/>
      <c r="D148" s="95">
        <f>D96</f>
        <v>1</v>
      </c>
    </row>
    <row r="149" spans="1:4" x14ac:dyDescent="0.3">
      <c r="A149" s="339">
        <v>955</v>
      </c>
      <c r="B149" s="95"/>
      <c r="C149" s="95"/>
      <c r="D149" s="95">
        <f>D98</f>
        <v>2</v>
      </c>
    </row>
    <row r="150" spans="1:4" x14ac:dyDescent="0.3">
      <c r="A150" s="339">
        <v>957</v>
      </c>
      <c r="B150" s="95"/>
      <c r="C150" s="95"/>
      <c r="D150" s="95">
        <f>D100</f>
        <v>0</v>
      </c>
    </row>
    <row r="151" spans="1:4" x14ac:dyDescent="0.3">
      <c r="A151" s="339">
        <v>959</v>
      </c>
      <c r="B151" s="95"/>
      <c r="C151" s="95"/>
      <c r="D151" s="95"/>
    </row>
    <row r="152" spans="1:4" x14ac:dyDescent="0.3">
      <c r="A152" s="73">
        <v>965</v>
      </c>
      <c r="B152" s="95"/>
      <c r="C152" s="95"/>
      <c r="D152" s="95"/>
    </row>
    <row r="153" spans="1:4" x14ac:dyDescent="0.3">
      <c r="A153" s="339">
        <v>973</v>
      </c>
      <c r="B153" s="95"/>
      <c r="C153" s="95"/>
      <c r="D153" s="95">
        <f>D108</f>
        <v>77083934</v>
      </c>
    </row>
    <row r="154" spans="1:4" x14ac:dyDescent="0.3">
      <c r="A154" s="339">
        <v>974</v>
      </c>
      <c r="B154" s="95"/>
      <c r="C154" s="95"/>
      <c r="D154" s="95">
        <f t="shared" ref="D154:D155" si="12">D109</f>
        <v>0</v>
      </c>
    </row>
    <row r="155" spans="1:4" x14ac:dyDescent="0.3">
      <c r="A155" s="339">
        <v>975</v>
      </c>
      <c r="B155" s="95"/>
      <c r="C155" s="95"/>
      <c r="D155" s="95">
        <f t="shared" si="12"/>
        <v>0</v>
      </c>
    </row>
    <row r="156" spans="1:4" x14ac:dyDescent="0.3">
      <c r="A156" s="339">
        <v>976</v>
      </c>
      <c r="B156" s="95"/>
      <c r="C156" s="95"/>
      <c r="D156" s="95">
        <f>D111</f>
        <v>0</v>
      </c>
    </row>
    <row r="157" spans="1:4" x14ac:dyDescent="0.3">
      <c r="A157" s="339">
        <v>977</v>
      </c>
      <c r="B157" s="95"/>
      <c r="C157" s="95"/>
      <c r="D157" s="95"/>
    </row>
    <row r="158" spans="1:4" x14ac:dyDescent="0.3">
      <c r="A158" s="339">
        <v>978</v>
      </c>
      <c r="B158" s="95"/>
      <c r="C158" s="95"/>
      <c r="D158" s="95"/>
    </row>
    <row r="159" spans="1:4" x14ac:dyDescent="0.3">
      <c r="A159" s="339">
        <v>979</v>
      </c>
      <c r="B159" s="95"/>
      <c r="C159" s="95"/>
      <c r="D159" s="95"/>
    </row>
    <row r="160" spans="1:4" x14ac:dyDescent="0.3">
      <c r="A160" s="73">
        <v>995</v>
      </c>
      <c r="B160" s="95"/>
      <c r="C160" s="95"/>
      <c r="D160" s="95">
        <f>D113</f>
        <v>0</v>
      </c>
    </row>
    <row r="161" spans="1:4" x14ac:dyDescent="0.3">
      <c r="A161" s="73">
        <v>996</v>
      </c>
      <c r="B161" s="95"/>
      <c r="C161" s="95"/>
      <c r="D161" s="95">
        <f t="shared" ref="D161:D163" si="13">D114</f>
        <v>0</v>
      </c>
    </row>
    <row r="162" spans="1:4" x14ac:dyDescent="0.3">
      <c r="A162" s="73">
        <v>998</v>
      </c>
      <c r="B162" s="95"/>
      <c r="C162" s="95"/>
      <c r="D162" s="95">
        <f t="shared" si="13"/>
        <v>0</v>
      </c>
    </row>
    <row r="163" spans="1:4" x14ac:dyDescent="0.3">
      <c r="A163" s="73">
        <v>999</v>
      </c>
      <c r="B163" s="95"/>
      <c r="C163" s="95"/>
      <c r="D163" s="95">
        <f t="shared" si="13"/>
        <v>0</v>
      </c>
    </row>
    <row r="164" spans="1:4" x14ac:dyDescent="0.3">
      <c r="A164" s="340">
        <v>554</v>
      </c>
      <c r="B164" s="95"/>
      <c r="C164" s="95"/>
      <c r="D164" s="338"/>
    </row>
    <row r="165" spans="1:4" x14ac:dyDescent="0.3">
      <c r="A165" s="340">
        <v>555</v>
      </c>
      <c r="B165" s="95"/>
      <c r="C165" s="95"/>
      <c r="D165" s="338"/>
    </row>
    <row r="166" spans="1:4" x14ac:dyDescent="0.3">
      <c r="A166" s="340">
        <v>556</v>
      </c>
      <c r="B166" s="95"/>
      <c r="C166" s="95"/>
      <c r="D166" s="338"/>
    </row>
    <row r="167" spans="1:4" x14ac:dyDescent="0.3">
      <c r="A167" s="340">
        <v>557</v>
      </c>
      <c r="B167" s="95"/>
      <c r="C167" s="95"/>
      <c r="D167" s="338"/>
    </row>
    <row r="168" spans="1:4" x14ac:dyDescent="0.3">
      <c r="A168" s="340">
        <v>606</v>
      </c>
      <c r="B168" s="95"/>
      <c r="C168" s="95"/>
      <c r="D168" s="338"/>
    </row>
    <row r="169" spans="1:4" x14ac:dyDescent="0.3">
      <c r="A169" s="340">
        <v>662</v>
      </c>
      <c r="B169" s="95" t="s">
        <v>95</v>
      </c>
      <c r="C169" s="95"/>
      <c r="D169" s="338"/>
    </row>
    <row r="170" spans="1:4" x14ac:dyDescent="0.3">
      <c r="A170" s="340">
        <v>663</v>
      </c>
      <c r="B170" s="95" t="s">
        <v>179</v>
      </c>
      <c r="C170" s="95"/>
      <c r="D170" s="338"/>
    </row>
    <row r="171" spans="1:4" x14ac:dyDescent="0.3">
      <c r="A171" s="341">
        <v>336</v>
      </c>
      <c r="B171" s="95"/>
      <c r="C171" s="95"/>
      <c r="D171" s="342"/>
    </row>
    <row r="172" spans="1:4" x14ac:dyDescent="0.3">
      <c r="A172" s="341">
        <v>44</v>
      </c>
      <c r="B172" s="95"/>
      <c r="C172" s="95"/>
      <c r="D172" s="342"/>
    </row>
    <row r="173" spans="1:4" x14ac:dyDescent="0.3">
      <c r="A173" s="341">
        <v>45</v>
      </c>
      <c r="B173" s="95"/>
      <c r="C173" s="95"/>
      <c r="D173" s="342"/>
    </row>
    <row r="174" spans="1:4" x14ac:dyDescent="0.3">
      <c r="A174" s="341">
        <v>47</v>
      </c>
      <c r="B174" s="95"/>
      <c r="C174" s="95"/>
      <c r="D174" s="342"/>
    </row>
    <row r="175" spans="1:4" x14ac:dyDescent="0.3">
      <c r="A175" s="341">
        <v>48</v>
      </c>
      <c r="B175" s="95"/>
      <c r="C175" s="95"/>
      <c r="D175" s="342"/>
    </row>
    <row r="176" spans="1:4" x14ac:dyDescent="0.3">
      <c r="A176" s="345">
        <v>385</v>
      </c>
      <c r="B176" s="95"/>
      <c r="C176" s="95"/>
      <c r="D176" s="346"/>
    </row>
    <row r="177" spans="1:4" x14ac:dyDescent="0.3">
      <c r="A177" s="345">
        <v>626</v>
      </c>
      <c r="B177" s="95"/>
      <c r="C177" s="95"/>
      <c r="D177" s="346"/>
    </row>
    <row r="178" spans="1:4" x14ac:dyDescent="0.3">
      <c r="A178" s="345">
        <v>338</v>
      </c>
      <c r="B178" s="95"/>
      <c r="C178" s="95"/>
      <c r="D178" s="349"/>
    </row>
    <row r="179" spans="1:4" x14ac:dyDescent="0.3">
      <c r="A179" s="347">
        <v>620</v>
      </c>
      <c r="B179" s="95"/>
      <c r="C179" s="95"/>
      <c r="D179" s="348">
        <f>D72</f>
        <v>0</v>
      </c>
    </row>
    <row r="180" spans="1:4" x14ac:dyDescent="0.3">
      <c r="A180" s="73">
        <v>545</v>
      </c>
      <c r="B180" s="95"/>
      <c r="C180" s="95"/>
      <c r="D180" s="348"/>
    </row>
    <row r="181" spans="1:4" x14ac:dyDescent="0.3">
      <c r="A181" s="347">
        <v>624</v>
      </c>
      <c r="B181" s="95"/>
      <c r="C181" s="95"/>
      <c r="D181" s="348"/>
    </row>
    <row r="182" spans="1:4" x14ac:dyDescent="0.3">
      <c r="A182" s="347">
        <v>577</v>
      </c>
      <c r="B182" s="95"/>
      <c r="C182" s="95"/>
      <c r="D182" s="348" t="str">
        <f>D63</f>
        <v/>
      </c>
    </row>
    <row r="183" spans="1:4" s="95" customFormat="1" x14ac:dyDescent="0.3">
      <c r="A183" s="423">
        <v>1058</v>
      </c>
      <c r="D183" s="348">
        <f>D118</f>
        <v>0</v>
      </c>
    </row>
    <row r="184" spans="1:4" s="95" customFormat="1" x14ac:dyDescent="0.3">
      <c r="A184" s="423">
        <v>1059</v>
      </c>
      <c r="D184" s="348">
        <f>D119</f>
        <v>0</v>
      </c>
    </row>
    <row r="185" spans="1:4" x14ac:dyDescent="0.3">
      <c r="A185" s="343" t="s">
        <v>225</v>
      </c>
      <c r="B185" s="344"/>
      <c r="C185" s="344"/>
      <c r="D185" s="344">
        <f>SUM(D145:D184)</f>
        <v>77083943</v>
      </c>
    </row>
    <row r="186" spans="1:4" x14ac:dyDescent="0.3">
      <c r="A186" s="343"/>
      <c r="B186" s="344"/>
      <c r="C186" s="344"/>
      <c r="D186" s="344"/>
    </row>
    <row r="187" spans="1:4" x14ac:dyDescent="0.3">
      <c r="A187" s="343" t="s">
        <v>226</v>
      </c>
      <c r="B187" s="344"/>
      <c r="C187" s="344"/>
      <c r="D187" s="344">
        <f>D143-D185</f>
        <v>-77083943</v>
      </c>
    </row>
    <row r="188" spans="1:4" x14ac:dyDescent="0.3">
      <c r="A188" s="343"/>
      <c r="B188" s="344"/>
      <c r="C188" s="344"/>
      <c r="D188" s="344"/>
    </row>
    <row r="189" spans="1:4" x14ac:dyDescent="0.3">
      <c r="A189" s="345">
        <v>1</v>
      </c>
      <c r="B189" s="95"/>
      <c r="C189" s="95"/>
      <c r="D189" s="346"/>
    </row>
    <row r="190" spans="1:4" x14ac:dyDescent="0.3">
      <c r="A190" s="345">
        <v>2</v>
      </c>
      <c r="B190" s="95"/>
      <c r="C190" s="95"/>
      <c r="D190" s="346"/>
    </row>
    <row r="191" spans="1:4" x14ac:dyDescent="0.3">
      <c r="A191" s="345">
        <v>3</v>
      </c>
      <c r="B191" s="95"/>
      <c r="C191" s="95"/>
      <c r="D191" s="346"/>
    </row>
    <row r="192" spans="1:4" x14ac:dyDescent="0.3">
      <c r="B192" s="95"/>
      <c r="C192" s="95"/>
      <c r="D192" s="95"/>
    </row>
    <row r="193" spans="1:4" x14ac:dyDescent="0.3">
      <c r="B193" s="95"/>
      <c r="C193" s="95"/>
      <c r="D193" s="351">
        <f>D187+D189+D190+D191</f>
        <v>-77083943</v>
      </c>
    </row>
    <row r="194" spans="1:4" x14ac:dyDescent="0.3">
      <c r="B194" s="95"/>
      <c r="C194" s="95"/>
      <c r="D194" s="351"/>
    </row>
    <row r="195" spans="1:4" x14ac:dyDescent="0.3">
      <c r="B195" s="95"/>
      <c r="C195" s="95"/>
      <c r="D195" s="351">
        <f>'Unit Data from Audit Worksheet'!E55</f>
        <v>77083933.5</v>
      </c>
    </row>
    <row r="196" spans="1:4" x14ac:dyDescent="0.3">
      <c r="B196" s="95"/>
      <c r="C196" s="95"/>
      <c r="D196" s="351"/>
    </row>
    <row r="197" spans="1:4" x14ac:dyDescent="0.3">
      <c r="B197" s="95"/>
      <c r="C197" s="95"/>
      <c r="D197" s="351">
        <f>IF(D198=FALSE,"N/A",D193-D195)</f>
        <v>-154167876.5</v>
      </c>
    </row>
    <row r="198" spans="1:4" x14ac:dyDescent="0.3">
      <c r="D198" t="b">
        <f>'Unit Data from Audit Worksheet'!$D$2='PY1 Data(H)'!D199</f>
        <v>1</v>
      </c>
    </row>
    <row r="199" spans="1:4" ht="49.8" customHeight="1" x14ac:dyDescent="0.3">
      <c r="A199" s="405"/>
      <c r="B199" s="304"/>
      <c r="C199" s="304"/>
      <c r="D199" s="304" t="str">
        <f>D1</f>
        <v>ElectriCities of North Carolina</v>
      </c>
    </row>
  </sheetData>
  <sheetProtection algorithmName="SHA-512" hashValue="zDNNc3ZdScDnct0QrNcapWb17kJl2a1fP3tPSANMqCl6uNUoESyk637uPbby4tTCA1kIN0k/pfmafidAz4yjIw==" saltValue="/meobAnqTWpnJ/42RzOU4Q=="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dimension ref="A1:D174"/>
  <sheetViews>
    <sheetView workbookViewId="0">
      <selection activeCell="B1" sqref="B1"/>
    </sheetView>
  </sheetViews>
  <sheetFormatPr defaultColWidth="8.88671875" defaultRowHeight="14.4" x14ac:dyDescent="0.3"/>
  <cols>
    <col min="1" max="1" width="29.33203125" style="410" customWidth="1"/>
    <col min="2" max="2" width="72.6640625" style="411" customWidth="1"/>
    <col min="3" max="3" width="54.33203125" style="411" customWidth="1"/>
    <col min="4" max="6" width="20.77734375" style="411" customWidth="1"/>
    <col min="7" max="16384" width="8.88671875" style="411"/>
  </cols>
  <sheetData>
    <row r="1" spans="1:4" s="412" customFormat="1" ht="28.8" x14ac:dyDescent="0.3">
      <c r="A1" s="428" t="s">
        <v>342</v>
      </c>
      <c r="B1" s="412" t="s">
        <v>341</v>
      </c>
      <c r="C1" s="412" t="s">
        <v>59</v>
      </c>
      <c r="D1" s="412" t="s">
        <v>339</v>
      </c>
    </row>
    <row r="2" spans="1:4" x14ac:dyDescent="0.3">
      <c r="A2" s="429" t="s">
        <v>166</v>
      </c>
      <c r="B2" s="412" t="s">
        <v>9</v>
      </c>
      <c r="C2" s="411" t="s">
        <v>2</v>
      </c>
      <c r="D2" s="411">
        <v>601725</v>
      </c>
    </row>
    <row r="3" spans="1:4" x14ac:dyDescent="0.3">
      <c r="A3" s="429">
        <v>13</v>
      </c>
      <c r="B3" s="412" t="s">
        <v>167</v>
      </c>
      <c r="D3" s="411">
        <v>5665253</v>
      </c>
    </row>
    <row r="4" spans="1:4" x14ac:dyDescent="0.3">
      <c r="A4" s="429">
        <v>14</v>
      </c>
      <c r="B4" s="412" t="s">
        <v>168</v>
      </c>
      <c r="D4" s="411">
        <v>3780309</v>
      </c>
    </row>
    <row r="5" spans="1:4" x14ac:dyDescent="0.3">
      <c r="A5" s="429">
        <v>31</v>
      </c>
      <c r="B5" s="412" t="s">
        <v>169</v>
      </c>
      <c r="D5" s="411">
        <v>0</v>
      </c>
    </row>
    <row r="6" spans="1:4" x14ac:dyDescent="0.3">
      <c r="A6" s="429">
        <v>32</v>
      </c>
      <c r="B6" s="412" t="s">
        <v>170</v>
      </c>
      <c r="D6" s="411">
        <v>681788</v>
      </c>
    </row>
    <row r="7" spans="1:4" x14ac:dyDescent="0.3">
      <c r="A7" s="429">
        <v>33</v>
      </c>
      <c r="B7" s="412" t="s">
        <v>33</v>
      </c>
      <c r="D7" s="411">
        <v>183588</v>
      </c>
    </row>
    <row r="8" spans="1:4" x14ac:dyDescent="0.3">
      <c r="A8" s="429">
        <v>193</v>
      </c>
      <c r="B8" s="412" t="s">
        <v>34</v>
      </c>
      <c r="D8" s="411">
        <v>608612</v>
      </c>
    </row>
    <row r="9" spans="1:4" x14ac:dyDescent="0.3">
      <c r="A9" s="429">
        <v>502</v>
      </c>
      <c r="B9" s="412" t="s">
        <v>27</v>
      </c>
      <c r="D9" s="411">
        <v>3458692</v>
      </c>
    </row>
    <row r="10" spans="1:4" x14ac:dyDescent="0.3">
      <c r="A10" s="429">
        <v>503</v>
      </c>
      <c r="B10" s="412" t="s">
        <v>28</v>
      </c>
      <c r="D10" s="411">
        <v>0</v>
      </c>
    </row>
    <row r="11" spans="1:4" x14ac:dyDescent="0.3">
      <c r="A11" s="429">
        <v>512</v>
      </c>
      <c r="B11" s="412" t="s">
        <v>29</v>
      </c>
      <c r="D11" s="411">
        <v>3918946</v>
      </c>
    </row>
    <row r="12" spans="1:4" x14ac:dyDescent="0.3">
      <c r="A12" s="429">
        <v>534</v>
      </c>
      <c r="B12" s="412" t="s">
        <v>171</v>
      </c>
      <c r="D12" s="411">
        <v>0</v>
      </c>
    </row>
    <row r="13" spans="1:4" ht="72" x14ac:dyDescent="0.3">
      <c r="A13" s="429">
        <v>547</v>
      </c>
      <c r="B13" s="412" t="s">
        <v>172</v>
      </c>
      <c r="D13" s="411">
        <v>3</v>
      </c>
    </row>
    <row r="14" spans="1:4" ht="28.8" x14ac:dyDescent="0.3">
      <c r="A14" s="429">
        <v>554</v>
      </c>
      <c r="B14" s="412" t="s">
        <v>42</v>
      </c>
    </row>
    <row r="15" spans="1:4" ht="28.8" x14ac:dyDescent="0.3">
      <c r="A15" s="429">
        <v>555</v>
      </c>
      <c r="B15" s="412" t="s">
        <v>43</v>
      </c>
    </row>
    <row r="16" spans="1:4" ht="28.8" x14ac:dyDescent="0.3">
      <c r="A16" s="429">
        <v>556</v>
      </c>
      <c r="B16" s="412" t="s">
        <v>44</v>
      </c>
    </row>
    <row r="17" spans="1:4" ht="28.8" x14ac:dyDescent="0.3">
      <c r="A17" s="429">
        <v>557</v>
      </c>
      <c r="B17" s="412" t="s">
        <v>45</v>
      </c>
    </row>
    <row r="18" spans="1:4" x14ac:dyDescent="0.3">
      <c r="A18" s="429">
        <v>577</v>
      </c>
      <c r="B18" s="412" t="s">
        <v>173</v>
      </c>
      <c r="D18" s="411">
        <v>0</v>
      </c>
    </row>
    <row r="19" spans="1:4" x14ac:dyDescent="0.3">
      <c r="A19" s="429">
        <v>591</v>
      </c>
      <c r="B19" s="412" t="s">
        <v>51</v>
      </c>
      <c r="D19" s="411">
        <v>39312886</v>
      </c>
    </row>
    <row r="20" spans="1:4" x14ac:dyDescent="0.3">
      <c r="A20" s="429">
        <v>592</v>
      </c>
      <c r="B20" s="412" t="s">
        <v>52</v>
      </c>
      <c r="D20" s="411">
        <v>-459032</v>
      </c>
    </row>
    <row r="21" spans="1:4" x14ac:dyDescent="0.3">
      <c r="A21" s="429">
        <v>606</v>
      </c>
      <c r="B21" s="412" t="s">
        <v>174</v>
      </c>
    </row>
    <row r="22" spans="1:4" ht="28.8" x14ac:dyDescent="0.3">
      <c r="A22" s="429">
        <v>620</v>
      </c>
      <c r="B22" s="412" t="s">
        <v>175</v>
      </c>
      <c r="D22" s="411">
        <v>2</v>
      </c>
    </row>
    <row r="23" spans="1:4" ht="57.6" x14ac:dyDescent="0.3">
      <c r="A23" s="429">
        <v>622</v>
      </c>
      <c r="B23" s="412" t="s">
        <v>176</v>
      </c>
      <c r="D23" s="411">
        <v>11079200</v>
      </c>
    </row>
    <row r="24" spans="1:4" x14ac:dyDescent="0.3">
      <c r="A24" s="429">
        <v>659</v>
      </c>
      <c r="B24" s="412" t="s">
        <v>177</v>
      </c>
      <c r="D24" s="411">
        <v>3124138</v>
      </c>
    </row>
    <row r="25" spans="1:4" x14ac:dyDescent="0.3">
      <c r="A25" s="429">
        <v>660</v>
      </c>
      <c r="B25" s="412" t="s">
        <v>178</v>
      </c>
      <c r="D25" s="411">
        <v>3831701</v>
      </c>
    </row>
    <row r="26" spans="1:4" x14ac:dyDescent="0.3">
      <c r="A26" s="429">
        <v>661</v>
      </c>
      <c r="B26" s="412" t="s">
        <v>82</v>
      </c>
      <c r="D26" s="411">
        <v>123</v>
      </c>
    </row>
    <row r="27" spans="1:4" x14ac:dyDescent="0.3">
      <c r="A27" s="429">
        <v>662</v>
      </c>
      <c r="B27" s="412" t="s">
        <v>95</v>
      </c>
    </row>
    <row r="28" spans="1:4" x14ac:dyDescent="0.3">
      <c r="A28" s="429">
        <v>663</v>
      </c>
      <c r="B28" s="412" t="s">
        <v>179</v>
      </c>
    </row>
    <row r="29" spans="1:4" x14ac:dyDescent="0.3">
      <c r="A29" s="429">
        <v>906</v>
      </c>
      <c r="B29" s="412" t="s">
        <v>180</v>
      </c>
      <c r="D29" s="411">
        <v>1</v>
      </c>
    </row>
    <row r="30" spans="1:4" x14ac:dyDescent="0.3">
      <c r="A30" s="429">
        <v>907</v>
      </c>
      <c r="B30" s="412" t="s">
        <v>181</v>
      </c>
      <c r="D30" s="411">
        <v>2</v>
      </c>
    </row>
    <row r="31" spans="1:4" ht="28.8" x14ac:dyDescent="0.3">
      <c r="A31" s="429">
        <v>947</v>
      </c>
      <c r="B31" s="412" t="s">
        <v>182</v>
      </c>
      <c r="D31" s="411" t="s">
        <v>267</v>
      </c>
    </row>
    <row r="32" spans="1:4" ht="28.8" x14ac:dyDescent="0.3">
      <c r="A32" s="429">
        <v>948</v>
      </c>
      <c r="B32" s="412" t="s">
        <v>183</v>
      </c>
      <c r="D32" s="411" t="s">
        <v>247</v>
      </c>
    </row>
    <row r="33" spans="1:4" ht="28.8" x14ac:dyDescent="0.3">
      <c r="A33" s="429">
        <v>949</v>
      </c>
      <c r="B33" s="412" t="s">
        <v>184</v>
      </c>
      <c r="D33" s="411" t="s">
        <v>77</v>
      </c>
    </row>
    <row r="34" spans="1:4" ht="28.8" x14ac:dyDescent="0.3">
      <c r="A34" s="429">
        <v>950</v>
      </c>
      <c r="B34" s="412" t="s">
        <v>185</v>
      </c>
      <c r="D34" s="411" t="s">
        <v>16</v>
      </c>
    </row>
    <row r="35" spans="1:4" ht="28.8" x14ac:dyDescent="0.3">
      <c r="A35" s="429">
        <v>951</v>
      </c>
      <c r="B35" s="412" t="s">
        <v>186</v>
      </c>
      <c r="D35" s="411">
        <v>2</v>
      </c>
    </row>
    <row r="36" spans="1:4" ht="43.2" x14ac:dyDescent="0.3">
      <c r="A36" s="429">
        <v>952</v>
      </c>
      <c r="B36" s="412" t="s">
        <v>187</v>
      </c>
      <c r="D36" s="411" t="s">
        <v>248</v>
      </c>
    </row>
    <row r="37" spans="1:4" x14ac:dyDescent="0.3">
      <c r="A37" s="429">
        <v>953</v>
      </c>
      <c r="B37" s="412" t="s">
        <v>188</v>
      </c>
      <c r="D37" s="411">
        <v>2</v>
      </c>
    </row>
    <row r="38" spans="1:4" ht="43.2" x14ac:dyDescent="0.3">
      <c r="A38" s="429">
        <v>954</v>
      </c>
      <c r="B38" s="412" t="s">
        <v>75</v>
      </c>
      <c r="D38" s="411" t="s">
        <v>16</v>
      </c>
    </row>
    <row r="39" spans="1:4" x14ac:dyDescent="0.3">
      <c r="A39" s="429">
        <v>955</v>
      </c>
      <c r="B39" s="412" t="s">
        <v>189</v>
      </c>
      <c r="D39" s="411">
        <v>0</v>
      </c>
    </row>
    <row r="40" spans="1:4" ht="43.2" x14ac:dyDescent="0.3">
      <c r="A40" s="429">
        <v>956</v>
      </c>
      <c r="B40" s="412" t="s">
        <v>76</v>
      </c>
      <c r="D40" s="411" t="s">
        <v>16</v>
      </c>
    </row>
    <row r="41" spans="1:4" x14ac:dyDescent="0.3">
      <c r="A41" s="429">
        <v>957</v>
      </c>
      <c r="B41" s="412" t="s">
        <v>190</v>
      </c>
      <c r="D41" s="411">
        <v>0</v>
      </c>
    </row>
    <row r="42" spans="1:4" ht="57.6" x14ac:dyDescent="0.3">
      <c r="A42" s="429">
        <v>958</v>
      </c>
      <c r="B42" s="412" t="s">
        <v>191</v>
      </c>
      <c r="D42" s="411" t="s">
        <v>16</v>
      </c>
    </row>
    <row r="43" spans="1:4" x14ac:dyDescent="0.3">
      <c r="A43" s="429">
        <v>960</v>
      </c>
      <c r="B43" s="412" t="s">
        <v>192</v>
      </c>
      <c r="D43" s="411" t="s">
        <v>251</v>
      </c>
    </row>
    <row r="44" spans="1:4" x14ac:dyDescent="0.3">
      <c r="A44" s="429">
        <v>962</v>
      </c>
      <c r="B44" s="412" t="s">
        <v>193</v>
      </c>
      <c r="D44" s="411" t="s">
        <v>229</v>
      </c>
    </row>
    <row r="45" spans="1:4" x14ac:dyDescent="0.3">
      <c r="A45" s="429">
        <v>964</v>
      </c>
      <c r="B45" s="412" t="s">
        <v>194</v>
      </c>
      <c r="D45" s="411" t="s">
        <v>318</v>
      </c>
    </row>
    <row r="46" spans="1:4" x14ac:dyDescent="0.3">
      <c r="A46" s="429">
        <v>966</v>
      </c>
      <c r="B46" s="412" t="s">
        <v>195</v>
      </c>
      <c r="D46" s="411" t="s">
        <v>249</v>
      </c>
    </row>
    <row r="47" spans="1:4" x14ac:dyDescent="0.3">
      <c r="A47" s="429">
        <v>968</v>
      </c>
      <c r="B47" s="412" t="s">
        <v>196</v>
      </c>
      <c r="D47" s="411" t="s">
        <v>250</v>
      </c>
    </row>
    <row r="48" spans="1:4" x14ac:dyDescent="0.3">
      <c r="A48" s="429">
        <v>973</v>
      </c>
      <c r="B48" s="412" t="s">
        <v>309</v>
      </c>
      <c r="D48" s="411">
        <v>0</v>
      </c>
    </row>
    <row r="49" spans="1:4" ht="72" x14ac:dyDescent="0.3">
      <c r="A49" s="429">
        <v>974</v>
      </c>
      <c r="B49" s="412" t="s">
        <v>310</v>
      </c>
      <c r="D49" s="411">
        <v>2</v>
      </c>
    </row>
    <row r="50" spans="1:4" ht="28.8" x14ac:dyDescent="0.3">
      <c r="A50" s="429">
        <v>975</v>
      </c>
      <c r="B50" s="412" t="s">
        <v>121</v>
      </c>
      <c r="D50" s="411">
        <v>2</v>
      </c>
    </row>
    <row r="51" spans="1:4" ht="43.2" x14ac:dyDescent="0.3">
      <c r="A51" s="429">
        <v>979</v>
      </c>
      <c r="B51" s="412" t="s">
        <v>311</v>
      </c>
      <c r="D51" s="411">
        <v>1</v>
      </c>
    </row>
    <row r="52" spans="1:4" x14ac:dyDescent="0.3">
      <c r="A52" s="429">
        <v>980</v>
      </c>
      <c r="B52" s="412" t="s">
        <v>115</v>
      </c>
      <c r="D52" s="411" t="s">
        <v>319</v>
      </c>
    </row>
    <row r="53" spans="1:4" x14ac:dyDescent="0.3">
      <c r="A53" s="429">
        <v>998</v>
      </c>
      <c r="B53" s="412" t="s">
        <v>30</v>
      </c>
      <c r="D53" s="411">
        <v>60</v>
      </c>
    </row>
    <row r="54" spans="1:4" x14ac:dyDescent="0.3">
      <c r="A54" s="429">
        <v>999</v>
      </c>
      <c r="B54" s="412" t="s">
        <v>31</v>
      </c>
      <c r="D54" s="411">
        <v>601725</v>
      </c>
    </row>
    <row r="55" spans="1:4" ht="28.8" x14ac:dyDescent="0.3">
      <c r="A55" s="429">
        <v>1058</v>
      </c>
      <c r="B55" s="412" t="s">
        <v>237</v>
      </c>
      <c r="D55" s="411">
        <v>2</v>
      </c>
    </row>
    <row r="56" spans="1:4" x14ac:dyDescent="0.3">
      <c r="A56" s="429">
        <v>1059</v>
      </c>
      <c r="B56" s="412" t="s">
        <v>312</v>
      </c>
      <c r="D56" s="411">
        <v>1</v>
      </c>
    </row>
    <row r="57" spans="1:4" x14ac:dyDescent="0.3">
      <c r="A57" s="429">
        <v>1066</v>
      </c>
      <c r="B57" s="412" t="s">
        <v>313</v>
      </c>
      <c r="D57" s="411" t="s">
        <v>320</v>
      </c>
    </row>
    <row r="58" spans="1:4" x14ac:dyDescent="0.3">
      <c r="A58" s="429">
        <v>9000</v>
      </c>
      <c r="B58" s="412" t="s">
        <v>197</v>
      </c>
      <c r="C58" s="411" t="s">
        <v>59</v>
      </c>
      <c r="D58" s="411">
        <v>75788009</v>
      </c>
    </row>
    <row r="59" spans="1:4" x14ac:dyDescent="0.3">
      <c r="A59" s="429">
        <v>9001</v>
      </c>
      <c r="B59" s="412" t="s">
        <v>198</v>
      </c>
      <c r="C59" s="411" t="s">
        <v>199</v>
      </c>
      <c r="D59" s="411">
        <v>0</v>
      </c>
    </row>
    <row r="60" spans="1:4" x14ac:dyDescent="0.3">
      <c r="A60" s="429">
        <v>9002</v>
      </c>
      <c r="B60" s="412" t="s">
        <v>200</v>
      </c>
      <c r="C60" s="411" t="s">
        <v>201</v>
      </c>
      <c r="D60" s="411">
        <v>0</v>
      </c>
    </row>
    <row r="61" spans="1:4" x14ac:dyDescent="0.3">
      <c r="A61" s="429">
        <v>9003</v>
      </c>
      <c r="B61" s="412" t="s">
        <v>202</v>
      </c>
      <c r="C61" s="411" t="s">
        <v>203</v>
      </c>
      <c r="D61" s="411">
        <v>0</v>
      </c>
    </row>
    <row r="62" spans="1:4" ht="43.2" x14ac:dyDescent="0.3">
      <c r="A62" s="429">
        <v>9004</v>
      </c>
      <c r="B62" s="412" t="s">
        <v>204</v>
      </c>
      <c r="C62" s="411" t="s">
        <v>205</v>
      </c>
      <c r="D62" s="411" t="s">
        <v>59</v>
      </c>
    </row>
    <row r="63" spans="1:4" x14ac:dyDescent="0.3">
      <c r="A63" s="429">
        <v>9005</v>
      </c>
      <c r="B63" s="412" t="s">
        <v>206</v>
      </c>
      <c r="C63" s="411" t="s">
        <v>207</v>
      </c>
      <c r="D63" s="411">
        <v>0</v>
      </c>
    </row>
    <row r="64" spans="1:4" x14ac:dyDescent="0.3">
      <c r="A64" s="429">
        <v>9006</v>
      </c>
      <c r="B64" s="412" t="s">
        <v>208</v>
      </c>
      <c r="C64" s="411" t="s">
        <v>209</v>
      </c>
      <c r="D64" s="411">
        <v>0</v>
      </c>
    </row>
    <row r="65" spans="1:4" ht="28.8" x14ac:dyDescent="0.3">
      <c r="A65" s="429">
        <v>9007</v>
      </c>
      <c r="B65" s="412" t="s">
        <v>246</v>
      </c>
      <c r="C65" s="411" t="s">
        <v>210</v>
      </c>
      <c r="D65" s="411">
        <v>0</v>
      </c>
    </row>
    <row r="66" spans="1:4" x14ac:dyDescent="0.3">
      <c r="A66" s="429">
        <v>9008</v>
      </c>
      <c r="B66" s="412" t="s">
        <v>211</v>
      </c>
      <c r="C66" s="411" t="s">
        <v>59</v>
      </c>
      <c r="D66" s="411">
        <v>1.5</v>
      </c>
    </row>
    <row r="67" spans="1:4" x14ac:dyDescent="0.3">
      <c r="A67" s="429">
        <v>9010</v>
      </c>
      <c r="B67" s="412" t="s">
        <v>212</v>
      </c>
      <c r="C67" s="411" t="s">
        <v>213</v>
      </c>
      <c r="D67" s="411">
        <v>0</v>
      </c>
    </row>
    <row r="68" spans="1:4" ht="43.2" x14ac:dyDescent="0.3">
      <c r="A68" s="429">
        <v>9011</v>
      </c>
      <c r="B68" s="412" t="s">
        <v>314</v>
      </c>
      <c r="C68" s="411" t="s">
        <v>214</v>
      </c>
      <c r="D68" s="411">
        <v>0</v>
      </c>
    </row>
    <row r="69" spans="1:4" ht="43.2" x14ac:dyDescent="0.3">
      <c r="A69" s="429">
        <v>9012</v>
      </c>
      <c r="B69" s="412" t="s">
        <v>315</v>
      </c>
      <c r="C69" s="411" t="s">
        <v>214</v>
      </c>
      <c r="D69" s="411">
        <v>0</v>
      </c>
    </row>
    <row r="70" spans="1:4" x14ac:dyDescent="0.3">
      <c r="A70" s="429">
        <v>9013</v>
      </c>
      <c r="B70" s="412" t="s">
        <v>215</v>
      </c>
      <c r="C70" s="411" t="s">
        <v>216</v>
      </c>
      <c r="D70" s="411">
        <v>0</v>
      </c>
    </row>
    <row r="71" spans="1:4" x14ac:dyDescent="0.3">
      <c r="A71" s="429">
        <v>9014</v>
      </c>
      <c r="B71" s="412" t="s">
        <v>217</v>
      </c>
      <c r="C71" s="411" t="s">
        <v>218</v>
      </c>
      <c r="D71" s="411">
        <v>0</v>
      </c>
    </row>
    <row r="72" spans="1:4" ht="43.2" x14ac:dyDescent="0.3">
      <c r="A72" s="429">
        <v>9015</v>
      </c>
      <c r="B72" s="412" t="s">
        <v>316</v>
      </c>
      <c r="C72" s="411" t="s">
        <v>59</v>
      </c>
      <c r="D72" s="411">
        <v>0</v>
      </c>
    </row>
    <row r="73" spans="1:4" ht="43.2" x14ac:dyDescent="0.3">
      <c r="A73" s="429">
        <v>9016</v>
      </c>
      <c r="B73" s="412" t="s">
        <v>317</v>
      </c>
      <c r="C73" s="411" t="s">
        <v>59</v>
      </c>
      <c r="D73" s="411">
        <v>0</v>
      </c>
    </row>
    <row r="74" spans="1:4" x14ac:dyDescent="0.3">
      <c r="A74" s="429">
        <v>9017</v>
      </c>
      <c r="B74" s="412" t="s">
        <v>219</v>
      </c>
      <c r="C74" s="411" t="s">
        <v>220</v>
      </c>
      <c r="D74" s="411">
        <v>0</v>
      </c>
    </row>
    <row r="75" spans="1:4" ht="28.8" x14ac:dyDescent="0.3">
      <c r="A75" s="429">
        <v>9018</v>
      </c>
      <c r="B75" s="412" t="s">
        <v>221</v>
      </c>
      <c r="C75" s="411" t="s">
        <v>222</v>
      </c>
      <c r="D75" s="411">
        <v>0</v>
      </c>
    </row>
    <row r="76" spans="1:4" x14ac:dyDescent="0.3">
      <c r="A76" s="429">
        <v>9019</v>
      </c>
      <c r="B76" s="412" t="s">
        <v>223</v>
      </c>
      <c r="C76" s="411" t="s">
        <v>224</v>
      </c>
      <c r="D76" s="411">
        <v>0</v>
      </c>
    </row>
    <row r="77" spans="1:4" x14ac:dyDescent="0.3">
      <c r="A77" s="429"/>
      <c r="B77" s="412"/>
    </row>
    <row r="78" spans="1:4" x14ac:dyDescent="0.3">
      <c r="A78" s="429"/>
      <c r="B78" s="412"/>
    </row>
    <row r="79" spans="1:4" x14ac:dyDescent="0.3">
      <c r="A79" s="429"/>
      <c r="B79" s="412"/>
    </row>
    <row r="80" spans="1:4" x14ac:dyDescent="0.3">
      <c r="A80" s="429"/>
      <c r="B80" s="412"/>
    </row>
    <row r="81" spans="1:2" x14ac:dyDescent="0.3">
      <c r="A81" s="429"/>
      <c r="B81" s="412"/>
    </row>
    <row r="82" spans="1:2" x14ac:dyDescent="0.3">
      <c r="A82" s="429"/>
      <c r="B82" s="412"/>
    </row>
    <row r="83" spans="1:2" x14ac:dyDescent="0.3">
      <c r="A83" s="429"/>
      <c r="B83" s="412"/>
    </row>
    <row r="84" spans="1:2" x14ac:dyDescent="0.3">
      <c r="A84" s="429"/>
      <c r="B84" s="412"/>
    </row>
    <row r="85" spans="1:2" x14ac:dyDescent="0.3">
      <c r="A85" s="429"/>
      <c r="B85" s="412"/>
    </row>
    <row r="86" spans="1:2" x14ac:dyDescent="0.3">
      <c r="A86" s="429"/>
      <c r="B86" s="412"/>
    </row>
    <row r="87" spans="1:2" x14ac:dyDescent="0.3">
      <c r="A87" s="429"/>
      <c r="B87" s="412"/>
    </row>
    <row r="88" spans="1:2" x14ac:dyDescent="0.3">
      <c r="A88" s="429"/>
      <c r="B88" s="412"/>
    </row>
    <row r="89" spans="1:2" x14ac:dyDescent="0.3">
      <c r="A89" s="429"/>
      <c r="B89" s="412"/>
    </row>
    <row r="90" spans="1:2" x14ac:dyDescent="0.3">
      <c r="A90" s="429"/>
      <c r="B90" s="412"/>
    </row>
    <row r="91" spans="1:2" x14ac:dyDescent="0.3">
      <c r="A91" s="429"/>
      <c r="B91" s="412"/>
    </row>
    <row r="92" spans="1:2" x14ac:dyDescent="0.3">
      <c r="A92" s="429"/>
      <c r="B92" s="412"/>
    </row>
    <row r="93" spans="1:2" x14ac:dyDescent="0.3">
      <c r="A93" s="429"/>
      <c r="B93" s="412"/>
    </row>
    <row r="94" spans="1:2" x14ac:dyDescent="0.3">
      <c r="A94" s="429"/>
      <c r="B94" s="412"/>
    </row>
    <row r="95" spans="1:2" x14ac:dyDescent="0.3">
      <c r="A95" s="429"/>
      <c r="B95" s="412"/>
    </row>
    <row r="96" spans="1:2" x14ac:dyDescent="0.3">
      <c r="A96" s="429"/>
      <c r="B96" s="412"/>
    </row>
    <row r="97" spans="1:2" x14ac:dyDescent="0.3">
      <c r="A97" s="429"/>
      <c r="B97" s="412"/>
    </row>
    <row r="98" spans="1:2" x14ac:dyDescent="0.3">
      <c r="A98" s="429"/>
      <c r="B98" s="412"/>
    </row>
    <row r="99" spans="1:2" x14ac:dyDescent="0.3">
      <c r="A99" s="429"/>
      <c r="B99" s="412"/>
    </row>
    <row r="100" spans="1:2" x14ac:dyDescent="0.3">
      <c r="A100" s="429"/>
      <c r="B100" s="412"/>
    </row>
    <row r="101" spans="1:2" x14ac:dyDescent="0.3">
      <c r="A101" s="429"/>
      <c r="B101" s="412"/>
    </row>
    <row r="102" spans="1:2" x14ac:dyDescent="0.3">
      <c r="A102" s="429"/>
      <c r="B102" s="412"/>
    </row>
    <row r="103" spans="1:2" x14ac:dyDescent="0.3">
      <c r="A103" s="429"/>
      <c r="B103" s="412"/>
    </row>
    <row r="104" spans="1:2" x14ac:dyDescent="0.3">
      <c r="A104" s="429"/>
      <c r="B104" s="412"/>
    </row>
    <row r="105" spans="1:2" x14ac:dyDescent="0.3">
      <c r="A105" s="429"/>
      <c r="B105" s="412"/>
    </row>
    <row r="106" spans="1:2" x14ac:dyDescent="0.3">
      <c r="A106" s="429"/>
      <c r="B106" s="412"/>
    </row>
    <row r="107" spans="1:2" x14ac:dyDescent="0.3">
      <c r="A107" s="429"/>
      <c r="B107" s="412"/>
    </row>
    <row r="108" spans="1:2" x14ac:dyDescent="0.3">
      <c r="A108" s="429"/>
      <c r="B108" s="412"/>
    </row>
    <row r="109" spans="1:2" x14ac:dyDescent="0.3">
      <c r="A109" s="429"/>
      <c r="B109" s="412"/>
    </row>
    <row r="110" spans="1:2" x14ac:dyDescent="0.3">
      <c r="A110" s="429"/>
      <c r="B110" s="412"/>
    </row>
    <row r="111" spans="1:2" x14ac:dyDescent="0.3">
      <c r="A111" s="429"/>
      <c r="B111" s="412"/>
    </row>
    <row r="112" spans="1:2" x14ac:dyDescent="0.3">
      <c r="A112" s="429"/>
      <c r="B112" s="412"/>
    </row>
    <row r="113" spans="1:2" x14ac:dyDescent="0.3">
      <c r="A113" s="429"/>
      <c r="B113" s="412"/>
    </row>
    <row r="114" spans="1:2" x14ac:dyDescent="0.3">
      <c r="A114" s="429"/>
      <c r="B114" s="412"/>
    </row>
    <row r="115" spans="1:2" x14ac:dyDescent="0.3">
      <c r="A115" s="429"/>
      <c r="B115" s="412"/>
    </row>
    <row r="116" spans="1:2" x14ac:dyDescent="0.3">
      <c r="A116" s="429"/>
      <c r="B116" s="412"/>
    </row>
    <row r="117" spans="1:2" x14ac:dyDescent="0.3">
      <c r="A117" s="429"/>
      <c r="B117" s="412"/>
    </row>
    <row r="118" spans="1:2" x14ac:dyDescent="0.3">
      <c r="A118" s="429"/>
      <c r="B118" s="412"/>
    </row>
    <row r="119" spans="1:2" x14ac:dyDescent="0.3">
      <c r="A119" s="429"/>
      <c r="B119" s="412"/>
    </row>
    <row r="120" spans="1:2" x14ac:dyDescent="0.3">
      <c r="A120" s="429"/>
      <c r="B120" s="412"/>
    </row>
    <row r="121" spans="1:2" x14ac:dyDescent="0.3">
      <c r="A121" s="429"/>
      <c r="B121" s="412"/>
    </row>
    <row r="122" spans="1:2" x14ac:dyDescent="0.3">
      <c r="A122" s="429"/>
      <c r="B122" s="412"/>
    </row>
    <row r="123" spans="1:2" x14ac:dyDescent="0.3">
      <c r="A123" s="429"/>
      <c r="B123" s="412"/>
    </row>
    <row r="124" spans="1:2" x14ac:dyDescent="0.3">
      <c r="A124" s="429"/>
      <c r="B124" s="412"/>
    </row>
    <row r="125" spans="1:2" x14ac:dyDescent="0.3">
      <c r="A125" s="429"/>
      <c r="B125" s="412"/>
    </row>
    <row r="126" spans="1:2" x14ac:dyDescent="0.3">
      <c r="A126" s="429"/>
      <c r="B126" s="412"/>
    </row>
    <row r="127" spans="1:2" x14ac:dyDescent="0.3">
      <c r="A127" s="429"/>
      <c r="B127" s="412"/>
    </row>
    <row r="128" spans="1:2" x14ac:dyDescent="0.3">
      <c r="A128" s="429"/>
      <c r="B128" s="412"/>
    </row>
    <row r="129" spans="1:2" x14ac:dyDescent="0.3">
      <c r="A129" s="429"/>
      <c r="B129" s="412"/>
    </row>
    <row r="130" spans="1:2" x14ac:dyDescent="0.3">
      <c r="A130" s="429"/>
      <c r="B130" s="412"/>
    </row>
    <row r="131" spans="1:2" x14ac:dyDescent="0.3">
      <c r="A131" s="429"/>
      <c r="B131" s="412"/>
    </row>
    <row r="132" spans="1:2" x14ac:dyDescent="0.3">
      <c r="A132" s="429"/>
      <c r="B132" s="412"/>
    </row>
    <row r="133" spans="1:2" x14ac:dyDescent="0.3">
      <c r="A133" s="429"/>
      <c r="B133" s="412"/>
    </row>
    <row r="134" spans="1:2" x14ac:dyDescent="0.3">
      <c r="A134" s="429"/>
      <c r="B134" s="412"/>
    </row>
    <row r="135" spans="1:2" x14ac:dyDescent="0.3">
      <c r="A135" s="429"/>
      <c r="B135" s="412"/>
    </row>
    <row r="136" spans="1:2" x14ac:dyDescent="0.3">
      <c r="A136" s="429"/>
      <c r="B136" s="412"/>
    </row>
    <row r="137" spans="1:2" x14ac:dyDescent="0.3">
      <c r="A137" s="429"/>
      <c r="B137" s="412"/>
    </row>
    <row r="138" spans="1:2" x14ac:dyDescent="0.3">
      <c r="A138" s="429"/>
      <c r="B138" s="412"/>
    </row>
    <row r="139" spans="1:2" x14ac:dyDescent="0.3">
      <c r="A139" s="429"/>
      <c r="B139" s="412"/>
    </row>
    <row r="140" spans="1:2" x14ac:dyDescent="0.3">
      <c r="A140" s="429"/>
      <c r="B140" s="412"/>
    </row>
    <row r="141" spans="1:2" x14ac:dyDescent="0.3">
      <c r="A141" s="429"/>
      <c r="B141" s="412"/>
    </row>
    <row r="142" spans="1:2" x14ac:dyDescent="0.3">
      <c r="A142" s="429"/>
      <c r="B142" s="412"/>
    </row>
    <row r="143" spans="1:2" x14ac:dyDescent="0.3">
      <c r="A143" s="429"/>
      <c r="B143" s="412"/>
    </row>
    <row r="144" spans="1:2" x14ac:dyDescent="0.3">
      <c r="A144" s="429"/>
      <c r="B144" s="412"/>
    </row>
    <row r="145" spans="1:2" x14ac:dyDescent="0.3">
      <c r="A145" s="429"/>
      <c r="B145" s="412"/>
    </row>
    <row r="146" spans="1:2" x14ac:dyDescent="0.3">
      <c r="A146" s="429"/>
      <c r="B146" s="412"/>
    </row>
    <row r="147" spans="1:2" x14ac:dyDescent="0.3">
      <c r="A147" s="429"/>
      <c r="B147" s="412"/>
    </row>
    <row r="148" spans="1:2" x14ac:dyDescent="0.3">
      <c r="A148" s="429"/>
      <c r="B148" s="412"/>
    </row>
    <row r="149" spans="1:2" x14ac:dyDescent="0.3">
      <c r="A149" s="429"/>
      <c r="B149" s="412"/>
    </row>
    <row r="150" spans="1:2" x14ac:dyDescent="0.3">
      <c r="A150" s="429"/>
      <c r="B150" s="412"/>
    </row>
    <row r="151" spans="1:2" x14ac:dyDescent="0.3">
      <c r="A151" s="429"/>
      <c r="B151" s="412"/>
    </row>
    <row r="152" spans="1:2" x14ac:dyDescent="0.3">
      <c r="A152" s="429"/>
      <c r="B152" s="412"/>
    </row>
    <row r="153" spans="1:2" x14ac:dyDescent="0.3">
      <c r="A153" s="429"/>
      <c r="B153" s="412"/>
    </row>
    <row r="154" spans="1:2" x14ac:dyDescent="0.3">
      <c r="A154" s="429"/>
      <c r="B154" s="412"/>
    </row>
    <row r="155" spans="1:2" x14ac:dyDescent="0.3">
      <c r="A155" s="429"/>
      <c r="B155" s="412"/>
    </row>
    <row r="156" spans="1:2" x14ac:dyDescent="0.3">
      <c r="A156" s="429"/>
      <c r="B156" s="412"/>
    </row>
    <row r="157" spans="1:2" x14ac:dyDescent="0.3">
      <c r="A157" s="429"/>
      <c r="B157" s="412"/>
    </row>
    <row r="158" spans="1:2" x14ac:dyDescent="0.3">
      <c r="A158" s="429"/>
      <c r="B158" s="412"/>
    </row>
    <row r="159" spans="1:2" x14ac:dyDescent="0.3">
      <c r="A159" s="429"/>
      <c r="B159" s="412"/>
    </row>
    <row r="160" spans="1:2" x14ac:dyDescent="0.3">
      <c r="A160" s="429"/>
      <c r="B160" s="412"/>
    </row>
    <row r="161" spans="1:2" x14ac:dyDescent="0.3">
      <c r="A161" s="429"/>
      <c r="B161" s="412"/>
    </row>
    <row r="162" spans="1:2" x14ac:dyDescent="0.3">
      <c r="A162" s="429"/>
      <c r="B162" s="412"/>
    </row>
    <row r="163" spans="1:2" x14ac:dyDescent="0.3">
      <c r="A163" s="429"/>
      <c r="B163" s="412"/>
    </row>
    <row r="164" spans="1:2" x14ac:dyDescent="0.3">
      <c r="A164" s="429"/>
      <c r="B164" s="412"/>
    </row>
    <row r="165" spans="1:2" x14ac:dyDescent="0.3">
      <c r="A165" s="429"/>
      <c r="B165" s="412"/>
    </row>
    <row r="166" spans="1:2" x14ac:dyDescent="0.3">
      <c r="A166" s="429"/>
      <c r="B166" s="412"/>
    </row>
    <row r="167" spans="1:2" x14ac:dyDescent="0.3">
      <c r="A167" s="429"/>
      <c r="B167" s="412"/>
    </row>
    <row r="168" spans="1:2" x14ac:dyDescent="0.3">
      <c r="A168" s="429"/>
      <c r="B168" s="412"/>
    </row>
    <row r="169" spans="1:2" x14ac:dyDescent="0.3">
      <c r="A169" s="429"/>
      <c r="B169" s="412"/>
    </row>
    <row r="170" spans="1:2" x14ac:dyDescent="0.3">
      <c r="A170" s="429"/>
      <c r="B170" s="412"/>
    </row>
    <row r="171" spans="1:2" x14ac:dyDescent="0.3">
      <c r="A171" s="429"/>
      <c r="B171" s="412"/>
    </row>
    <row r="172" spans="1:2" x14ac:dyDescent="0.3">
      <c r="A172" s="429"/>
      <c r="B172" s="412"/>
    </row>
    <row r="173" spans="1:2" x14ac:dyDescent="0.3">
      <c r="A173" s="429"/>
      <c r="B173" s="412"/>
    </row>
    <row r="174" spans="1:2" x14ac:dyDescent="0.3">
      <c r="A174" s="429"/>
      <c r="B174" s="412"/>
    </row>
  </sheetData>
  <sheetProtection algorithmName="SHA-512" hashValue="P1DQ4cPZcfaRj8KjiYuh6933s3cqB8joY9TMKCRTOSkNkQqNeoFPq9WS+GSFOYeHdgGppyfceTyQ5tD/9EBbZA==" saltValue="zLpKDs+Kq4Yrl140WC+r1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4"/>
  <sheetViews>
    <sheetView workbookViewId="0">
      <selection activeCell="C2" sqref="C2"/>
    </sheetView>
  </sheetViews>
  <sheetFormatPr defaultColWidth="9.109375" defaultRowHeight="14.4" x14ac:dyDescent="0.3"/>
  <cols>
    <col min="1" max="1" width="43.88671875" style="207" customWidth="1"/>
    <col min="2" max="2" width="14.77734375" style="207" customWidth="1"/>
    <col min="3" max="12" width="9.109375" style="207"/>
    <col min="13" max="13" width="21.6640625" style="207" customWidth="1"/>
    <col min="14" max="14" width="16.88671875" style="207" customWidth="1"/>
    <col min="15" max="16" width="9.109375" style="207"/>
    <col min="17" max="17" width="18.109375" style="207" customWidth="1"/>
    <col min="18" max="18" width="11" style="207" customWidth="1"/>
    <col min="19" max="16384" width="9.109375" style="207"/>
  </cols>
  <sheetData>
    <row r="1" spans="1:20" ht="24" customHeight="1" x14ac:dyDescent="0.3">
      <c r="A1" s="207" t="s">
        <v>145</v>
      </c>
    </row>
    <row r="2" spans="1:20" x14ac:dyDescent="0.3">
      <c r="A2" s="426" t="s">
        <v>266</v>
      </c>
      <c r="B2" s="427">
        <v>601725</v>
      </c>
      <c r="C2" s="205">
        <v>60</v>
      </c>
      <c r="D2" s="29"/>
      <c r="E2" s="30"/>
    </row>
    <row r="3" spans="1:20" ht="15" customHeight="1" x14ac:dyDescent="0.3">
      <c r="B3" s="404"/>
      <c r="C3" s="205"/>
      <c r="D3" s="29"/>
      <c r="E3" s="30"/>
      <c r="O3" s="209"/>
      <c r="P3" s="209"/>
      <c r="S3" s="209"/>
      <c r="T3" s="209"/>
    </row>
    <row r="4" spans="1:20" ht="15" customHeight="1" x14ac:dyDescent="0.3">
      <c r="A4" s="304"/>
      <c r="B4" s="404"/>
      <c r="C4" s="205"/>
      <c r="D4" s="29"/>
      <c r="E4" s="30"/>
      <c r="O4" s="209"/>
      <c r="P4" s="209"/>
      <c r="S4" s="209"/>
      <c r="T4" s="209"/>
    </row>
    <row r="5" spans="1:20" x14ac:dyDescent="0.3">
      <c r="B5" s="74"/>
      <c r="C5" s="205"/>
      <c r="D5" s="29"/>
      <c r="E5" s="30"/>
      <c r="O5" s="209"/>
      <c r="P5" s="209"/>
      <c r="S5" s="209"/>
      <c r="T5" s="209"/>
    </row>
    <row r="6" spans="1:20" x14ac:dyDescent="0.3">
      <c r="B6" s="74"/>
      <c r="C6" s="205"/>
      <c r="D6" s="29"/>
      <c r="E6" s="30"/>
      <c r="O6" s="209"/>
      <c r="P6" s="209"/>
      <c r="S6" s="209"/>
      <c r="T6" s="209"/>
    </row>
    <row r="7" spans="1:20" ht="15" thickBot="1" x14ac:dyDescent="0.35">
      <c r="A7" s="206"/>
      <c r="B7" s="74"/>
      <c r="C7" s="205"/>
      <c r="D7" s="29"/>
      <c r="E7" s="30"/>
      <c r="O7" s="209"/>
      <c r="P7" s="209"/>
      <c r="S7" s="209"/>
      <c r="T7" s="209"/>
    </row>
    <row r="8" spans="1:20" ht="15" thickBot="1" x14ac:dyDescent="0.35">
      <c r="A8" s="206"/>
      <c r="B8" s="74"/>
      <c r="C8" s="205"/>
      <c r="D8" s="29"/>
      <c r="E8" s="30"/>
      <c r="O8" s="209"/>
      <c r="P8" s="209"/>
      <c r="S8" s="209"/>
      <c r="T8" s="209"/>
    </row>
    <row r="9" spans="1:20" ht="15" thickBot="1" x14ac:dyDescent="0.35">
      <c r="A9" s="206"/>
      <c r="B9" s="74"/>
      <c r="C9" s="205"/>
      <c r="D9" s="29"/>
      <c r="E9" s="30"/>
      <c r="O9" s="209"/>
      <c r="P9" s="209"/>
      <c r="S9" s="209"/>
      <c r="T9" s="209"/>
    </row>
    <row r="10" spans="1:20" ht="15" thickBot="1" x14ac:dyDescent="0.35">
      <c r="A10" s="206"/>
      <c r="B10" s="74"/>
      <c r="C10" s="205"/>
      <c r="D10" s="29"/>
      <c r="E10" s="30"/>
      <c r="O10" s="209"/>
      <c r="P10" s="209"/>
      <c r="S10" s="209"/>
      <c r="T10" s="209"/>
    </row>
    <row r="11" spans="1:20" ht="15" thickBot="1" x14ac:dyDescent="0.35">
      <c r="A11" s="206"/>
      <c r="B11" s="74"/>
      <c r="C11" s="205"/>
      <c r="D11" s="29"/>
      <c r="E11" s="30"/>
      <c r="O11" s="209"/>
      <c r="P11" s="209"/>
      <c r="S11" s="209"/>
      <c r="T11" s="209"/>
    </row>
    <row r="12" spans="1:20" ht="15" thickBot="1" x14ac:dyDescent="0.35">
      <c r="A12" s="206"/>
      <c r="B12" s="74"/>
      <c r="C12" s="205"/>
      <c r="D12" s="29"/>
      <c r="E12" s="30"/>
      <c r="O12" s="209"/>
      <c r="P12" s="209"/>
      <c r="S12" s="209"/>
      <c r="T12" s="209"/>
    </row>
    <row r="13" spans="1:20" ht="15" thickBot="1" x14ac:dyDescent="0.35">
      <c r="A13" s="206"/>
      <c r="B13" s="74"/>
      <c r="C13" s="205"/>
      <c r="D13" s="29"/>
      <c r="E13" s="30"/>
      <c r="O13" s="209"/>
      <c r="P13" s="209"/>
      <c r="S13" s="209"/>
      <c r="T13" s="209"/>
    </row>
    <row r="14" spans="1:20" ht="15" thickBot="1" x14ac:dyDescent="0.35">
      <c r="A14" s="206"/>
      <c r="B14" s="74"/>
      <c r="C14" s="205"/>
      <c r="D14" s="29"/>
      <c r="E14" s="30"/>
      <c r="O14" s="209"/>
      <c r="P14" s="209"/>
      <c r="S14" s="209"/>
      <c r="T14" s="209"/>
    </row>
    <row r="15" spans="1:20" ht="15" thickBot="1" x14ac:dyDescent="0.35">
      <c r="A15" s="206"/>
      <c r="B15" s="74"/>
      <c r="C15" s="205"/>
      <c r="D15" s="29"/>
      <c r="E15" s="30"/>
      <c r="O15" s="209"/>
      <c r="P15" s="209"/>
      <c r="S15" s="209"/>
      <c r="T15" s="209"/>
    </row>
    <row r="16" spans="1:20" ht="15" thickBot="1" x14ac:dyDescent="0.35">
      <c r="A16" s="206"/>
      <c r="B16" s="74"/>
      <c r="C16" s="205"/>
      <c r="D16" s="29"/>
      <c r="E16" s="30"/>
      <c r="O16" s="209"/>
      <c r="P16" s="209"/>
      <c r="S16" s="209"/>
      <c r="T16" s="209"/>
    </row>
    <row r="17" spans="1:20" ht="15" thickBot="1" x14ac:dyDescent="0.35">
      <c r="A17" s="206"/>
      <c r="B17" s="74"/>
      <c r="C17" s="205"/>
      <c r="D17" s="29"/>
      <c r="E17" s="30"/>
      <c r="O17" s="209"/>
      <c r="P17" s="209"/>
      <c r="S17" s="209"/>
      <c r="T17" s="209"/>
    </row>
    <row r="18" spans="1:20" ht="15" thickBot="1" x14ac:dyDescent="0.35">
      <c r="A18" s="206"/>
      <c r="B18" s="74"/>
      <c r="C18" s="205"/>
      <c r="D18" s="29"/>
      <c r="E18" s="30"/>
      <c r="O18" s="209"/>
      <c r="P18" s="209"/>
      <c r="S18" s="209"/>
      <c r="T18" s="209"/>
    </row>
    <row r="19" spans="1:20" ht="15" thickBot="1" x14ac:dyDescent="0.35">
      <c r="A19" s="206"/>
      <c r="B19" s="74"/>
      <c r="C19" s="205"/>
      <c r="D19" s="29"/>
      <c r="E19" s="30"/>
      <c r="O19" s="209"/>
      <c r="P19" s="209"/>
      <c r="S19" s="209"/>
      <c r="T19" s="209"/>
    </row>
    <row r="20" spans="1:20" ht="15" thickBot="1" x14ac:dyDescent="0.35">
      <c r="A20" s="206"/>
      <c r="B20" s="74"/>
      <c r="C20" s="205"/>
      <c r="D20" s="29"/>
      <c r="E20" s="30"/>
      <c r="O20" s="209"/>
      <c r="P20" s="209"/>
      <c r="S20" s="209"/>
      <c r="T20" s="209"/>
    </row>
    <row r="21" spans="1:20" ht="15" thickBot="1" x14ac:dyDescent="0.35">
      <c r="A21" s="206"/>
      <c r="B21" s="74"/>
      <c r="C21" s="205"/>
      <c r="D21" s="29"/>
      <c r="E21" s="30"/>
      <c r="O21" s="209"/>
      <c r="P21" s="209"/>
      <c r="S21" s="209"/>
      <c r="T21" s="209"/>
    </row>
    <row r="22" spans="1:20" ht="15" thickBot="1" x14ac:dyDescent="0.35">
      <c r="A22" s="206"/>
      <c r="B22" s="74"/>
      <c r="C22" s="205"/>
      <c r="D22" s="29"/>
      <c r="E22" s="30"/>
      <c r="O22" s="209"/>
      <c r="P22" s="209"/>
      <c r="S22" s="209"/>
      <c r="T22" s="209"/>
    </row>
    <row r="23" spans="1:20" ht="15" thickBot="1" x14ac:dyDescent="0.35">
      <c r="A23" s="206"/>
      <c r="B23" s="74"/>
      <c r="C23" s="205"/>
      <c r="D23" s="29"/>
      <c r="E23" s="30"/>
      <c r="O23" s="209"/>
      <c r="P23" s="209"/>
      <c r="S23" s="209"/>
      <c r="T23" s="209"/>
    </row>
    <row r="24" spans="1:20" ht="21" customHeight="1" thickBot="1" x14ac:dyDescent="0.35">
      <c r="A24" s="206"/>
      <c r="B24" s="74"/>
      <c r="C24" s="205"/>
      <c r="D24" s="29"/>
      <c r="E24" s="30"/>
      <c r="O24" s="209"/>
      <c r="P24" s="209"/>
      <c r="S24" s="209"/>
      <c r="T24" s="209"/>
    </row>
    <row r="25" spans="1:20" ht="28.8" customHeight="1" thickBot="1" x14ac:dyDescent="0.35">
      <c r="A25" s="206"/>
      <c r="B25" s="74"/>
      <c r="C25" s="205"/>
      <c r="D25" s="29"/>
      <c r="E25" s="30"/>
      <c r="O25" s="209"/>
      <c r="P25" s="209"/>
      <c r="S25" s="209"/>
      <c r="T25" s="209"/>
    </row>
    <row r="26" spans="1:20" ht="15" thickBot="1" x14ac:dyDescent="0.35">
      <c r="A26" s="206"/>
      <c r="B26" s="74"/>
      <c r="C26" s="205"/>
      <c r="D26" s="29"/>
      <c r="E26" s="30"/>
      <c r="O26" s="209"/>
      <c r="P26" s="209"/>
      <c r="S26" s="209"/>
      <c r="T26" s="209"/>
    </row>
    <row r="27" spans="1:20" ht="15" thickBot="1" x14ac:dyDescent="0.35">
      <c r="A27" s="206"/>
      <c r="B27" s="74"/>
      <c r="C27" s="205"/>
      <c r="D27" s="29"/>
      <c r="E27" s="30"/>
      <c r="O27" s="209"/>
      <c r="P27" s="209"/>
      <c r="S27" s="209"/>
      <c r="T27" s="209"/>
    </row>
    <row r="28" spans="1:20" ht="15" thickBot="1" x14ac:dyDescent="0.35">
      <c r="A28" s="206"/>
      <c r="B28" s="74"/>
      <c r="C28" s="205"/>
      <c r="D28" s="29"/>
      <c r="E28" s="30"/>
      <c r="O28" s="209"/>
      <c r="P28" s="209"/>
      <c r="S28" s="209"/>
      <c r="T28" s="209"/>
    </row>
    <row r="29" spans="1:20" ht="15" thickBot="1" x14ac:dyDescent="0.35">
      <c r="A29" s="206"/>
      <c r="B29" s="74"/>
      <c r="C29" s="205"/>
      <c r="D29" s="29"/>
      <c r="E29" s="30"/>
      <c r="O29" s="209"/>
      <c r="P29" s="209"/>
      <c r="S29" s="209"/>
      <c r="T29" s="209"/>
    </row>
    <row r="30" spans="1:20" ht="15" thickBot="1" x14ac:dyDescent="0.35">
      <c r="A30" s="206"/>
      <c r="B30" s="74"/>
      <c r="C30" s="205"/>
      <c r="D30" s="29"/>
      <c r="E30" s="30"/>
      <c r="O30" s="209"/>
      <c r="P30" s="209"/>
      <c r="S30" s="209"/>
      <c r="T30" s="209"/>
    </row>
    <row r="31" spans="1:20" ht="15" thickBot="1" x14ac:dyDescent="0.35">
      <c r="A31" s="206"/>
      <c r="B31" s="74"/>
      <c r="C31" s="205"/>
      <c r="D31" s="29"/>
      <c r="E31" s="30"/>
      <c r="O31" s="209"/>
      <c r="P31" s="209"/>
      <c r="S31" s="209"/>
      <c r="T31" s="209"/>
    </row>
    <row r="32" spans="1:20" ht="15" thickBot="1" x14ac:dyDescent="0.35">
      <c r="A32" s="206"/>
      <c r="B32" s="74"/>
      <c r="C32" s="205"/>
      <c r="D32" s="29"/>
      <c r="E32" s="30"/>
      <c r="O32" s="209"/>
      <c r="P32" s="209"/>
      <c r="S32" s="209"/>
      <c r="T32" s="209"/>
    </row>
    <row r="33" spans="1:20" ht="15" thickBot="1" x14ac:dyDescent="0.35">
      <c r="A33" s="206"/>
      <c r="B33" s="74"/>
      <c r="C33" s="205"/>
      <c r="D33" s="29"/>
      <c r="E33" s="30"/>
      <c r="O33" s="209"/>
      <c r="P33" s="209"/>
      <c r="S33" s="209"/>
      <c r="T33" s="209"/>
    </row>
    <row r="34" spans="1:20" ht="15" thickBot="1" x14ac:dyDescent="0.35">
      <c r="A34" s="206"/>
      <c r="B34" s="74"/>
      <c r="C34" s="205"/>
      <c r="D34" s="29"/>
      <c r="E34" s="30"/>
      <c r="O34" s="209"/>
      <c r="P34" s="209"/>
      <c r="S34" s="209"/>
      <c r="T34" s="209"/>
    </row>
    <row r="35" spans="1:20" ht="15" thickBot="1" x14ac:dyDescent="0.35">
      <c r="A35" s="206"/>
      <c r="B35" s="74"/>
      <c r="C35" s="205"/>
      <c r="D35" s="29"/>
      <c r="E35" s="30"/>
      <c r="O35" s="209"/>
      <c r="P35" s="209"/>
      <c r="S35" s="209"/>
      <c r="T35" s="209"/>
    </row>
    <row r="36" spans="1:20" ht="15" thickBot="1" x14ac:dyDescent="0.35">
      <c r="A36" s="206"/>
      <c r="B36" s="74"/>
      <c r="C36" s="205"/>
      <c r="D36" s="29"/>
      <c r="E36" s="30"/>
      <c r="O36" s="209"/>
      <c r="P36" s="209"/>
      <c r="S36" s="209"/>
      <c r="T36" s="209"/>
    </row>
    <row r="37" spans="1:20" ht="15" thickBot="1" x14ac:dyDescent="0.35">
      <c r="A37" s="206"/>
      <c r="B37" s="74"/>
      <c r="C37" s="205"/>
      <c r="D37" s="29"/>
      <c r="E37" s="30"/>
      <c r="O37" s="209"/>
      <c r="P37" s="209"/>
      <c r="S37" s="209"/>
      <c r="T37" s="209"/>
    </row>
    <row r="38" spans="1:20" ht="15" thickBot="1" x14ac:dyDescent="0.35">
      <c r="A38" s="206"/>
      <c r="B38" s="74"/>
      <c r="C38" s="205"/>
      <c r="D38" s="29"/>
      <c r="E38" s="30"/>
      <c r="O38" s="209"/>
      <c r="P38" s="209"/>
      <c r="S38" s="209"/>
      <c r="T38" s="209"/>
    </row>
    <row r="39" spans="1:20" ht="15" thickBot="1" x14ac:dyDescent="0.35">
      <c r="A39" s="206"/>
      <c r="B39" s="74"/>
      <c r="C39" s="205"/>
      <c r="D39" s="29"/>
      <c r="E39" s="30"/>
      <c r="O39" s="209"/>
      <c r="P39" s="209"/>
      <c r="S39" s="209"/>
      <c r="T39" s="209"/>
    </row>
    <row r="40" spans="1:20" ht="15" thickBot="1" x14ac:dyDescent="0.35">
      <c r="A40" s="206"/>
      <c r="B40" s="74"/>
      <c r="C40" s="205"/>
      <c r="D40" s="29"/>
      <c r="E40" s="30"/>
      <c r="O40" s="209"/>
      <c r="P40" s="209"/>
      <c r="S40" s="209"/>
      <c r="T40" s="209"/>
    </row>
    <row r="41" spans="1:20" ht="15" thickBot="1" x14ac:dyDescent="0.35">
      <c r="A41" s="206"/>
      <c r="B41" s="74"/>
      <c r="C41" s="205"/>
      <c r="D41" s="29"/>
      <c r="E41" s="30"/>
      <c r="O41" s="209"/>
      <c r="P41" s="209"/>
      <c r="S41" s="209"/>
      <c r="T41" s="209"/>
    </row>
    <row r="42" spans="1:20" ht="15" thickBot="1" x14ac:dyDescent="0.35">
      <c r="A42" s="206"/>
      <c r="B42" s="74"/>
      <c r="C42" s="205"/>
      <c r="D42" s="29"/>
      <c r="E42" s="30"/>
      <c r="O42" s="209"/>
      <c r="P42" s="209"/>
      <c r="S42" s="209"/>
      <c r="T42" s="209"/>
    </row>
    <row r="43" spans="1:20" ht="15" thickBot="1" x14ac:dyDescent="0.35">
      <c r="A43" s="206"/>
      <c r="B43" s="74"/>
      <c r="C43" s="205"/>
      <c r="D43" s="29"/>
      <c r="E43" s="30"/>
      <c r="O43" s="209"/>
      <c r="P43" s="209"/>
      <c r="S43" s="209"/>
      <c r="T43" s="209"/>
    </row>
    <row r="44" spans="1:20" ht="15" thickBot="1" x14ac:dyDescent="0.35">
      <c r="A44" s="206"/>
      <c r="B44" s="74"/>
      <c r="C44" s="205"/>
      <c r="D44" s="29"/>
      <c r="E44" s="30"/>
      <c r="O44" s="209"/>
      <c r="P44" s="209"/>
      <c r="S44" s="209"/>
      <c r="T44" s="209"/>
    </row>
    <row r="45" spans="1:20" ht="15" thickBot="1" x14ac:dyDescent="0.35">
      <c r="A45" s="206"/>
      <c r="B45" s="74"/>
      <c r="C45" s="205"/>
      <c r="D45" s="29"/>
      <c r="E45" s="30"/>
      <c r="O45" s="209"/>
      <c r="P45" s="209"/>
      <c r="S45" s="209"/>
      <c r="T45" s="209"/>
    </row>
    <row r="46" spans="1:20" ht="19.8" customHeight="1" thickBot="1" x14ac:dyDescent="0.35">
      <c r="A46" s="206"/>
      <c r="B46" s="74"/>
      <c r="C46" s="205"/>
      <c r="D46" s="29"/>
      <c r="E46" s="30"/>
      <c r="O46" s="209"/>
      <c r="P46" s="209"/>
      <c r="S46" s="209"/>
      <c r="T46" s="209"/>
    </row>
    <row r="47" spans="1:20" ht="15" thickBot="1" x14ac:dyDescent="0.35">
      <c r="A47" s="206"/>
      <c r="B47" s="74"/>
      <c r="C47" s="205"/>
      <c r="D47" s="29"/>
      <c r="E47" s="30"/>
      <c r="O47" s="209"/>
      <c r="P47" s="209"/>
      <c r="S47" s="209"/>
      <c r="T47" s="209"/>
    </row>
    <row r="48" spans="1:20" ht="15" thickBot="1" x14ac:dyDescent="0.35">
      <c r="A48" s="206"/>
      <c r="B48" s="74"/>
      <c r="C48" s="205"/>
      <c r="D48" s="29"/>
      <c r="E48" s="30"/>
      <c r="O48" s="209"/>
      <c r="P48" s="209"/>
      <c r="S48" s="209"/>
      <c r="T48" s="209"/>
    </row>
    <row r="49" spans="1:20" ht="15" thickBot="1" x14ac:dyDescent="0.35">
      <c r="A49" s="206"/>
      <c r="B49" s="74"/>
      <c r="C49" s="205"/>
      <c r="D49" s="29"/>
      <c r="E49" s="30"/>
      <c r="O49" s="209"/>
      <c r="P49" s="209"/>
      <c r="S49" s="209"/>
      <c r="T49" s="209"/>
    </row>
    <row r="50" spans="1:20" ht="15" thickBot="1" x14ac:dyDescent="0.35">
      <c r="A50" s="206"/>
      <c r="B50" s="74"/>
      <c r="C50" s="205"/>
      <c r="D50" s="29"/>
      <c r="E50" s="30"/>
      <c r="O50" s="209"/>
      <c r="P50" s="209"/>
      <c r="S50" s="209"/>
      <c r="T50" s="209"/>
    </row>
    <row r="51" spans="1:20" ht="15" thickBot="1" x14ac:dyDescent="0.35">
      <c r="A51" s="206"/>
      <c r="B51" s="74"/>
      <c r="C51" s="205"/>
      <c r="D51" s="29"/>
      <c r="E51" s="30"/>
      <c r="O51" s="209"/>
      <c r="P51" s="209"/>
      <c r="S51" s="209"/>
      <c r="T51" s="209"/>
    </row>
    <row r="52" spans="1:20" ht="15" thickBot="1" x14ac:dyDescent="0.35">
      <c r="A52" s="206"/>
      <c r="B52" s="74"/>
      <c r="C52" s="205"/>
      <c r="D52" s="29"/>
      <c r="E52" s="30"/>
      <c r="O52" s="209"/>
      <c r="P52" s="209"/>
      <c r="S52" s="209"/>
      <c r="T52" s="209"/>
    </row>
    <row r="53" spans="1:20" ht="15" thickBot="1" x14ac:dyDescent="0.35">
      <c r="A53" s="206"/>
      <c r="B53" s="74"/>
      <c r="C53" s="205"/>
      <c r="D53" s="29"/>
      <c r="E53" s="30"/>
      <c r="O53" s="209"/>
      <c r="P53" s="209"/>
      <c r="S53" s="209"/>
      <c r="T53" s="209"/>
    </row>
    <row r="54" spans="1:20" ht="15" thickBot="1" x14ac:dyDescent="0.35">
      <c r="A54" s="206"/>
      <c r="B54" s="74"/>
      <c r="C54" s="205"/>
      <c r="D54" s="29"/>
      <c r="E54" s="30"/>
      <c r="O54" s="209"/>
      <c r="P54" s="209"/>
      <c r="S54" s="209"/>
      <c r="T54" s="209"/>
    </row>
    <row r="55" spans="1:20" ht="15" thickBot="1" x14ac:dyDescent="0.35">
      <c r="A55" s="206"/>
      <c r="B55" s="74"/>
      <c r="C55" s="205"/>
      <c r="D55" s="29"/>
      <c r="E55" s="30"/>
      <c r="O55" s="209"/>
      <c r="P55" s="209"/>
      <c r="S55" s="209"/>
      <c r="T55" s="209"/>
    </row>
    <row r="56" spans="1:20" ht="15" thickBot="1" x14ac:dyDescent="0.35">
      <c r="A56" s="206"/>
      <c r="B56" s="74"/>
      <c r="C56" s="205"/>
      <c r="D56" s="29"/>
      <c r="E56" s="30"/>
      <c r="O56" s="209"/>
      <c r="P56" s="209"/>
      <c r="S56" s="209"/>
      <c r="T56" s="209"/>
    </row>
    <row r="57" spans="1:20" ht="15" thickBot="1" x14ac:dyDescent="0.35">
      <c r="A57" s="206"/>
      <c r="B57" s="74"/>
      <c r="C57" s="205"/>
      <c r="D57" s="29"/>
      <c r="E57" s="30"/>
      <c r="O57" s="209"/>
      <c r="P57" s="209"/>
      <c r="S57" s="209"/>
      <c r="T57" s="209"/>
    </row>
    <row r="58" spans="1:20" ht="15" thickBot="1" x14ac:dyDescent="0.35">
      <c r="A58" s="206"/>
      <c r="B58" s="74"/>
      <c r="C58" s="205"/>
      <c r="D58" s="29"/>
      <c r="E58" s="30"/>
      <c r="O58" s="209"/>
      <c r="P58" s="209"/>
      <c r="S58" s="209"/>
      <c r="T58" s="209"/>
    </row>
    <row r="59" spans="1:20" ht="15" thickBot="1" x14ac:dyDescent="0.35">
      <c r="A59" s="206"/>
      <c r="B59" s="74"/>
      <c r="C59" s="205"/>
      <c r="D59" s="29"/>
      <c r="E59" s="30"/>
      <c r="O59" s="209"/>
      <c r="P59" s="209"/>
      <c r="S59" s="209"/>
      <c r="T59" s="209"/>
    </row>
    <row r="60" spans="1:20" ht="15" thickBot="1" x14ac:dyDescent="0.35">
      <c r="A60" s="206"/>
      <c r="B60" s="74"/>
      <c r="C60" s="205"/>
      <c r="D60" s="29"/>
      <c r="E60" s="30"/>
      <c r="O60" s="209"/>
      <c r="P60" s="209"/>
      <c r="S60" s="209"/>
      <c r="T60" s="209"/>
    </row>
    <row r="61" spans="1:20" ht="15" thickBot="1" x14ac:dyDescent="0.35">
      <c r="A61" s="206"/>
      <c r="B61" s="74"/>
      <c r="C61" s="205"/>
      <c r="D61" s="29"/>
      <c r="E61" s="30"/>
      <c r="O61" s="209"/>
      <c r="P61" s="209"/>
      <c r="S61" s="209"/>
      <c r="T61" s="209"/>
    </row>
    <row r="62" spans="1:20" ht="15" thickBot="1" x14ac:dyDescent="0.35">
      <c r="A62" s="206"/>
      <c r="B62" s="74"/>
      <c r="C62" s="205"/>
      <c r="D62" s="29"/>
      <c r="E62" s="30"/>
      <c r="O62" s="209"/>
      <c r="P62" s="209"/>
      <c r="S62" s="209"/>
      <c r="T62" s="209"/>
    </row>
    <row r="63" spans="1:20" ht="15" thickBot="1" x14ac:dyDescent="0.35">
      <c r="A63" s="206"/>
      <c r="B63" s="74"/>
      <c r="C63" s="205"/>
      <c r="D63" s="29"/>
      <c r="E63" s="30"/>
      <c r="O63" s="209"/>
      <c r="P63" s="209"/>
      <c r="S63" s="209"/>
      <c r="T63" s="209"/>
    </row>
    <row r="64" spans="1:20" ht="15" thickBot="1" x14ac:dyDescent="0.35">
      <c r="A64" s="206"/>
      <c r="B64" s="74"/>
      <c r="C64" s="205"/>
      <c r="D64" s="29"/>
      <c r="E64" s="30"/>
      <c r="O64" s="209"/>
      <c r="P64" s="209"/>
      <c r="S64" s="209"/>
      <c r="T64" s="209"/>
    </row>
    <row r="65" spans="1:20" ht="15" thickBot="1" x14ac:dyDescent="0.35">
      <c r="A65" s="206"/>
      <c r="B65" s="74"/>
      <c r="C65" s="205"/>
      <c r="D65" s="29"/>
      <c r="E65" s="30"/>
      <c r="O65" s="209"/>
      <c r="P65" s="209"/>
      <c r="S65" s="209"/>
      <c r="T65" s="209"/>
    </row>
    <row r="66" spans="1:20" ht="15" thickBot="1" x14ac:dyDescent="0.35">
      <c r="A66" s="206"/>
      <c r="B66" s="74"/>
      <c r="C66" s="205"/>
      <c r="D66" s="29"/>
      <c r="E66" s="30"/>
      <c r="O66" s="209"/>
      <c r="P66" s="209"/>
      <c r="S66" s="209"/>
      <c r="T66" s="209"/>
    </row>
    <row r="67" spans="1:20" ht="15" thickBot="1" x14ac:dyDescent="0.35">
      <c r="A67" s="206"/>
      <c r="B67" s="74"/>
      <c r="C67" s="205"/>
      <c r="D67" s="29"/>
      <c r="E67" s="30"/>
      <c r="O67" s="209"/>
      <c r="P67" s="209"/>
      <c r="S67" s="209"/>
      <c r="T67" s="209"/>
    </row>
    <row r="68" spans="1:20" x14ac:dyDescent="0.3">
      <c r="C68" s="205"/>
      <c r="O68" s="209"/>
      <c r="P68" s="209"/>
      <c r="S68" s="209"/>
      <c r="T68" s="209"/>
    </row>
    <row r="69" spans="1:20" x14ac:dyDescent="0.3">
      <c r="C69" s="205"/>
    </row>
    <row r="70" spans="1:20" x14ac:dyDescent="0.3">
      <c r="C70" s="205"/>
    </row>
    <row r="71" spans="1:20" x14ac:dyDescent="0.3">
      <c r="C71" s="205"/>
    </row>
    <row r="72" spans="1:20" x14ac:dyDescent="0.3">
      <c r="C72" s="205"/>
    </row>
    <row r="73" spans="1:20" x14ac:dyDescent="0.3">
      <c r="C73" s="205"/>
    </row>
    <row r="74" spans="1:20" x14ac:dyDescent="0.3">
      <c r="C74" s="205"/>
    </row>
    <row r="75" spans="1:20" x14ac:dyDescent="0.3">
      <c r="C75" s="205"/>
    </row>
    <row r="76" spans="1:20" x14ac:dyDescent="0.3">
      <c r="C76" s="205"/>
    </row>
    <row r="77" spans="1:20" x14ac:dyDescent="0.3">
      <c r="C77" s="205"/>
    </row>
    <row r="78" spans="1:20" x14ac:dyDescent="0.3">
      <c r="C78" s="205"/>
    </row>
    <row r="79" spans="1:20" x14ac:dyDescent="0.3">
      <c r="C79" s="205"/>
    </row>
    <row r="80" spans="1:20" x14ac:dyDescent="0.3">
      <c r="C80" s="205"/>
    </row>
    <row r="81" spans="3:3" x14ac:dyDescent="0.3">
      <c r="C81" s="205"/>
    </row>
    <row r="82" spans="3:3" x14ac:dyDescent="0.3">
      <c r="C82" s="205"/>
    </row>
    <row r="83" spans="3:3" x14ac:dyDescent="0.3">
      <c r="C83" s="205"/>
    </row>
    <row r="84" spans="3:3" x14ac:dyDescent="0.3">
      <c r="C84" s="205"/>
    </row>
    <row r="85" spans="3:3" x14ac:dyDescent="0.3">
      <c r="C85" s="205"/>
    </row>
    <row r="86" spans="3:3" x14ac:dyDescent="0.3">
      <c r="C86" s="205"/>
    </row>
    <row r="87" spans="3:3" x14ac:dyDescent="0.3">
      <c r="C87" s="205"/>
    </row>
    <row r="88" spans="3:3" x14ac:dyDescent="0.3">
      <c r="C88" s="205"/>
    </row>
    <row r="89" spans="3:3" x14ac:dyDescent="0.3">
      <c r="C89" s="205"/>
    </row>
    <row r="90" spans="3:3" x14ac:dyDescent="0.3">
      <c r="C90" s="205"/>
    </row>
    <row r="91" spans="3:3" x14ac:dyDescent="0.3">
      <c r="C91" s="205"/>
    </row>
    <row r="92" spans="3:3" x14ac:dyDescent="0.3">
      <c r="C92" s="205"/>
    </row>
    <row r="93" spans="3:3" x14ac:dyDescent="0.3">
      <c r="C93" s="205"/>
    </row>
    <row r="94" spans="3:3" x14ac:dyDescent="0.3">
      <c r="C94" s="205"/>
    </row>
  </sheetData>
  <sheetProtection algorithmName="SHA-512" hashValue="jGeIBDPgSNgpQ0g426wbWz3lQuBqMPyptq9mhItC6l69uxjVXLS2kBbjg6ymMJs36Rbf/ztMltBR4I5655ST9Q==" saltValue="gKKYOKBrvBg0O0F+FtD9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Unit Data from Audit Worksheet</vt:lpstr>
      <vt:lpstr>TD Info Completed by Auditor</vt:lpstr>
      <vt:lpstr>Performance  Indicators Print</vt:lpstr>
      <vt:lpstr>Import</vt:lpstr>
      <vt:lpstr>PY1 Data(H)</vt:lpstr>
      <vt:lpstr>PY2 Data(H)</vt:lpstr>
      <vt:lpstr>Unit Names(H)</vt:lpstr>
      <vt:lpstr>Instructions!Print_Area</vt:lpstr>
      <vt:lpstr>'Performance  Indicators Print'!Print_Area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2023-06-13T22:52:58Z</cp:lastPrinted>
  <dcterms:created xsi:type="dcterms:W3CDTF">2011-03-11T21:05:05Z</dcterms:created>
  <dcterms:modified xsi:type="dcterms:W3CDTF">2024-09-10T13:33:34Z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